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<sst xmlns="http://schemas.openxmlformats.org/spreadsheetml/2006/main" count="82" uniqueCount="55">
  <si>
    <t>тыс. рублей</t>
  </si>
  <si>
    <t>№ п/п</t>
  </si>
  <si>
    <t>Объем ассигнований</t>
  </si>
  <si>
    <t>Всего</t>
  </si>
  <si>
    <t>в том числе</t>
  </si>
  <si>
    <t>Федеральный бюджет</t>
  </si>
  <si>
    <t>Областной бюджет</t>
  </si>
  <si>
    <t>Местный бюджет</t>
  </si>
  <si>
    <t>Прочие источники</t>
  </si>
  <si>
    <t>ИТОГО</t>
  </si>
  <si>
    <t>Наименование муниципальной программы</t>
  </si>
  <si>
    <t>«Развитие здравоохранения»</t>
  </si>
  <si>
    <t>«Развитие образования»</t>
  </si>
  <si>
    <t>«Молодежь Азовского района»</t>
  </si>
  <si>
    <t>«Социальная поддержка граждан»</t>
  </si>
  <si>
    <t>«Обеспечение общественного порядка и противодействие преступности»</t>
  </si>
  <si>
    <t xml:space="preserve">«Защита населения и территории Азовского района от чрезвычайных ситуаций, обеспечение безопасности людей на водных объектах» </t>
  </si>
  <si>
    <t xml:space="preserve">«Развитие культуры, туризма и физической культуры и спорта» </t>
  </si>
  <si>
    <t>«Экономическое развитие Азовского района»</t>
  </si>
  <si>
    <t>«Управление муниципальными финансами и создание условий для эффективного управления муниципальными финансами»</t>
  </si>
  <si>
    <t>«Развитие транспортной системы Азовского района»</t>
  </si>
  <si>
    <t>«Энергоэффективность и развитие энергетики в Азовском районе»</t>
  </si>
  <si>
    <t>"Развитие муниципальной службы в Азовском районе"</t>
  </si>
  <si>
    <t xml:space="preserve">«Поддержка казачьего общества Азовский юрт» </t>
  </si>
  <si>
    <t xml:space="preserve">Предусмотрено Программой на весь период реализации                                    </t>
  </si>
  <si>
    <t xml:space="preserve"> Исполнено  (кассовые расходы)</t>
  </si>
  <si>
    <t>«Повышение качества жилищно-коммунальных услуг Азовского района»</t>
  </si>
  <si>
    <t>«Охрана окружающей среды и рациональное природопользование»</t>
  </si>
  <si>
    <t>«Развитие сельского хозяйства и регулирование рынков сельскохозяйственной продукции, сырья и продовольствия в Азовском районе»</t>
  </si>
  <si>
    <t>Постановление администрации Азовского района от 01.10.2013 г. № 860 (в ред. пост от 27.11.2015 № 691)</t>
  </si>
  <si>
    <t>% финансирования (по бюджетам)</t>
  </si>
  <si>
    <t>Предусмотрено Программой на 2017 год*</t>
  </si>
  <si>
    <t>Постановление администрации Азовского района от 01.10.2013 г. № 848 (в ред. от 25.08.2017 № 735)</t>
  </si>
  <si>
    <t>Постановление администрации Азовского района от 30.09.2013 г. № 839 (в ред. от 28.09.2017 № 842)</t>
  </si>
  <si>
    <t>Постановление администрации Азовского района от 01.10.2013 г. № 852 (в ред. от 11.09.2017 № 769)</t>
  </si>
  <si>
    <t>Причины неосвоения средств федерального бюджета</t>
  </si>
  <si>
    <t>Постановление администрации Азовского района от 01.10.2013 г. № 847 (в ред. от 28.12.2017 № 1306 )</t>
  </si>
  <si>
    <t xml:space="preserve">Постановление  администрации Азовского района от 01.10.2013 г. №849 "Об утверждении муниципальной программы Азовского района "Молодеж Азовского района". Постановление  администрации Азовского района  от 28.12.2017г. №1253 "О внесении  изменений в постановление от 01.10.2013 г. №849 "Об утверждении муниципальной программы Азовского района "Молодеж Азовского района". </t>
  </si>
  <si>
    <t>Постановление администрации Азовского района от 01.10.2013 г. № 851 (в ред. от 25.08.2017 № 707)( в редакции от 28.12.2017г. №1320)</t>
  </si>
  <si>
    <t xml:space="preserve"> "Обеспечение  доступным и комфортным жильем отдельных категорий граждан Азовского района"</t>
  </si>
  <si>
    <t>Постановление администрации Азовского района от 01.10.2013 г. № 853 (в ред. от 05.10.2017 № 901), ( в ред. от 08.12.2017г. №1149 )</t>
  </si>
  <si>
    <t>Постановление администрации Азовского района от 01.10.2013 г. № 854 (в ред. от 11.09.2017  № 776), (в ред. от 28.12.2017 г. № 1267 )</t>
  </si>
  <si>
    <t>Постановление администрации Азовского района от 01.10.2013 г. № 855 (в ред. от 09.06.2017 № 460) 29.12.2015г. № 820 (в редакции  от 28.12.2017г №1305)</t>
  </si>
  <si>
    <t>Постановление администрации Азовского района от 01.10.2013г. № 856 (в редакции  от 07.07.2017г №543)</t>
  </si>
  <si>
    <t>Постановление администрации Азовского района от 01.10.2013 г. № 857 (в ред. от 21.08.2017 № 675 ), в ред. от 27.12.2017 г. № 1251</t>
  </si>
  <si>
    <t>Постановление администрации Азовского района №858 от 01.10.2013г(в редакции Постановление администрации Азовского района №1249 от 27.12.2017)</t>
  </si>
  <si>
    <t>отдельные виды работ не  требуют выполнения</t>
  </si>
  <si>
    <t>Постановление администрации Азовского района от 01.10.2013 г. № 859 (в ред. от 17.08.2017 № 670) (в редакции от 28.12.2017г №1265)</t>
  </si>
  <si>
    <t xml:space="preserve">Постановление администрации Азовского района от 01.10.2013 г. № 861 (в редакции от 25.03.2016г №243)              (в ред. от 27.03.2017 № 184) </t>
  </si>
  <si>
    <t>Постановление администрации Азовского района от 01.10.2013г №862 (в редакции от 07.11.2017г №1004)</t>
  </si>
  <si>
    <t>Отчет о реализации муниципальных программ в 2017 году                                                                                                                                                                                                                                                                                                                                                                                                                                                                                                          (по состоянию на 01.01.2018 г.)                                                                                                                                                                                                                                                                                      АЗОВСКОГО РАЙОНА</t>
  </si>
  <si>
    <t>Постановление администрации Азовского района от 01.10.2013 г. № 850 (в ред. от 18.09.2017                                                  № 791, в редакции № 1266 от 28.12.2017г).</t>
  </si>
  <si>
    <t>всвязи с изменением законодательства и с изменением порядка расчета по жилищно-коммунальным услугам</t>
  </si>
  <si>
    <r>
      <t xml:space="preserve">Нормативно-правовой акт </t>
    </r>
    <r>
      <rPr>
        <b/>
        <sz val="12"/>
        <rFont val="Times New Roman"/>
        <family val="1"/>
      </rPr>
      <t>об утверждении программы</t>
    </r>
    <r>
      <rPr>
        <sz val="12"/>
        <rFont val="Times New Roman"/>
        <family val="1"/>
      </rPr>
      <t xml:space="preserve"> (с учетом последних изменений)</t>
    </r>
  </si>
  <si>
    <t>Заместитель главы администрации Азовского района                                                              Ю.А.Сеймовский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</si>
</sst>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"/>
    <numFmt numFmtId="167" formatCode="#,##0.0;[Red]\-#,##0.0"/>
    <numFmt numFmtId="168" formatCode="#,##0.000_ ;[Red]\-#,##0.000\ 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000"/>
    <numFmt numFmtId="175" formatCode="0.0000"/>
    <numFmt numFmtId="176" formatCode="0.0000000"/>
    <numFmt numFmtId="177" formatCode="0.00000000"/>
    <numFmt numFmtId="178" formatCode="[$-FC19]d\ mmmm\ yyyy\ &quot;г.&quot;"/>
  </numFmts>
  <fonts count="49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Calibri"/>
      <family val="2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Calibri"/>
      <family val="2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12"/>
      <color rgb="FFFF0000"/>
      <name val="Times New Roman"/>
      <family val="1"/>
    </font>
    <font>
      <sz val="11"/>
      <color rgb="FF0070C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2" fillId="33" borderId="10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left" vertical="top" wrapText="1"/>
    </xf>
    <xf numFmtId="0" fontId="44" fillId="33" borderId="11" xfId="0" applyFont="1" applyFill="1" applyBorder="1" applyAlignment="1">
      <alignment/>
    </xf>
    <xf numFmtId="0" fontId="45" fillId="33" borderId="11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165" fontId="45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 vertical="center"/>
    </xf>
    <xf numFmtId="165" fontId="2" fillId="33" borderId="11" xfId="0" applyNumberFormat="1" applyFont="1" applyFill="1" applyBorder="1" applyAlignment="1">
      <alignment horizontal="center" vertical="center"/>
    </xf>
    <xf numFmtId="165" fontId="45" fillId="33" borderId="11" xfId="0" applyNumberFormat="1" applyFont="1" applyFill="1" applyBorder="1" applyAlignment="1">
      <alignment horizontal="center" vertical="top" wrapText="1"/>
    </xf>
    <xf numFmtId="165" fontId="2" fillId="33" borderId="11" xfId="0" applyNumberFormat="1" applyFont="1" applyFill="1" applyBorder="1" applyAlignment="1">
      <alignment horizontal="center" vertical="top" wrapText="1"/>
    </xf>
    <xf numFmtId="2" fontId="45" fillId="33" borderId="11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46" fillId="33" borderId="11" xfId="0" applyFont="1" applyFill="1" applyBorder="1" applyAlignment="1">
      <alignment horizontal="left" vertical="top" wrapText="1"/>
    </xf>
    <xf numFmtId="2" fontId="44" fillId="33" borderId="11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2" fontId="45" fillId="33" borderId="11" xfId="0" applyNumberFormat="1" applyFont="1" applyFill="1" applyBorder="1" applyAlignment="1">
      <alignment horizontal="center" vertical="top"/>
    </xf>
    <xf numFmtId="2" fontId="2" fillId="33" borderId="12" xfId="0" applyNumberFormat="1" applyFont="1" applyFill="1" applyBorder="1" applyAlignment="1">
      <alignment horizontal="left" vertical="top" wrapText="1"/>
    </xf>
    <xf numFmtId="2" fontId="2" fillId="33" borderId="13" xfId="0" applyNumberFormat="1" applyFont="1" applyFill="1" applyBorder="1" applyAlignment="1">
      <alignment horizontal="left" vertical="top" wrapText="1"/>
    </xf>
    <xf numFmtId="2" fontId="2" fillId="33" borderId="14" xfId="0" applyNumberFormat="1" applyFont="1" applyFill="1" applyBorder="1" applyAlignment="1">
      <alignment horizontal="left" vertical="top" wrapText="1"/>
    </xf>
    <xf numFmtId="2" fontId="2" fillId="33" borderId="15" xfId="0" applyNumberFormat="1" applyFont="1" applyFill="1" applyBorder="1" applyAlignment="1">
      <alignment horizontal="left" vertical="top" wrapText="1"/>
    </xf>
    <xf numFmtId="2" fontId="2" fillId="33" borderId="16" xfId="0" applyNumberFormat="1" applyFont="1" applyFill="1" applyBorder="1" applyAlignment="1">
      <alignment horizontal="left" vertical="top" wrapText="1"/>
    </xf>
    <xf numFmtId="2" fontId="2" fillId="33" borderId="11" xfId="0" applyNumberFormat="1" applyFont="1" applyFill="1" applyBorder="1" applyAlignment="1">
      <alignment horizontal="center" vertical="top" wrapText="1"/>
    </xf>
    <xf numFmtId="2" fontId="45" fillId="33" borderId="10" xfId="0" applyNumberFormat="1" applyFont="1" applyFill="1" applyBorder="1" applyAlignment="1">
      <alignment horizontal="center" vertical="top" wrapText="1"/>
    </xf>
    <xf numFmtId="2" fontId="2" fillId="33" borderId="11" xfId="0" applyNumberFormat="1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 vertical="center" wrapText="1"/>
    </xf>
    <xf numFmtId="165" fontId="2" fillId="33" borderId="11" xfId="0" applyNumberFormat="1" applyFont="1" applyFill="1" applyBorder="1" applyAlignment="1">
      <alignment horizontal="center" wrapText="1"/>
    </xf>
    <xf numFmtId="165" fontId="45" fillId="33" borderId="11" xfId="0" applyNumberFormat="1" applyFont="1" applyFill="1" applyBorder="1" applyAlignment="1">
      <alignment horizontal="center" wrapText="1"/>
    </xf>
    <xf numFmtId="165" fontId="2" fillId="33" borderId="11" xfId="0" applyNumberFormat="1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47" fillId="33" borderId="11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justify" vertical="top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165" fontId="2" fillId="33" borderId="11" xfId="0" applyNumberFormat="1" applyFont="1" applyFill="1" applyBorder="1" applyAlignment="1">
      <alignment/>
    </xf>
    <xf numFmtId="0" fontId="48" fillId="33" borderId="0" xfId="0" applyFont="1" applyFill="1" applyAlignment="1">
      <alignment/>
    </xf>
    <xf numFmtId="2" fontId="44" fillId="33" borderId="11" xfId="0" applyNumberFormat="1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left" vertical="top" wrapText="1"/>
    </xf>
    <xf numFmtId="0" fontId="45" fillId="33" borderId="17" xfId="0" applyFont="1" applyFill="1" applyBorder="1" applyAlignment="1">
      <alignment horizontal="left" vertical="top" wrapText="1"/>
    </xf>
    <xf numFmtId="0" fontId="45" fillId="33" borderId="20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0" fontId="2" fillId="33" borderId="20" xfId="0" applyFont="1" applyFill="1" applyBorder="1" applyAlignment="1">
      <alignment horizontal="left" vertical="top" wrapText="1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2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0"/>
  <sheetViews>
    <sheetView tabSelected="1" zoomScale="60" zoomScaleNormal="60" zoomScalePageLayoutView="0" workbookViewId="0" topLeftCell="A1">
      <selection activeCell="E55" sqref="E55"/>
    </sheetView>
  </sheetViews>
  <sheetFormatPr defaultColWidth="9.00390625" defaultRowHeight="12.75"/>
  <cols>
    <col min="1" max="1" width="4.00390625" style="1" customWidth="1"/>
    <col min="2" max="2" width="31.125" style="1" customWidth="1"/>
    <col min="3" max="3" width="22.625" style="1" customWidth="1"/>
    <col min="4" max="4" width="14.375" style="1" customWidth="1"/>
    <col min="5" max="5" width="17.375" style="1" customWidth="1"/>
    <col min="6" max="6" width="17.625" style="1" customWidth="1"/>
    <col min="7" max="7" width="14.75390625" style="1" customWidth="1"/>
    <col min="8" max="9" width="12.625" style="1" customWidth="1"/>
    <col min="10" max="10" width="11.375" style="1" customWidth="1"/>
    <col min="11" max="11" width="13.125" style="1" customWidth="1"/>
    <col min="12" max="12" width="11.375" style="1" customWidth="1"/>
    <col min="13" max="13" width="10.75390625" style="1" customWidth="1"/>
    <col min="14" max="14" width="14.75390625" style="1" customWidth="1"/>
    <col min="15" max="15" width="12.625" style="1" customWidth="1"/>
    <col min="16" max="16" width="16.25390625" style="1" customWidth="1"/>
    <col min="17" max="17" width="11.75390625" style="1" customWidth="1"/>
    <col min="18" max="18" width="15.25390625" style="1" customWidth="1"/>
    <col min="19" max="19" width="32.25390625" style="1" customWidth="1"/>
    <col min="20" max="16384" width="9.125" style="1" customWidth="1"/>
  </cols>
  <sheetData>
    <row r="1" spans="1:1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 customHeight="1">
      <c r="A2" s="57" t="s">
        <v>50</v>
      </c>
      <c r="B2" s="57"/>
      <c r="C2" s="57"/>
      <c r="D2" s="57"/>
      <c r="E2" s="57"/>
      <c r="F2" s="57"/>
      <c r="G2" s="57"/>
      <c r="H2" s="57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39.75" customHeight="1">
      <c r="A3" s="57"/>
      <c r="B3" s="57"/>
      <c r="C3" s="57"/>
      <c r="D3" s="57"/>
      <c r="E3" s="57"/>
      <c r="F3" s="57"/>
      <c r="G3" s="57"/>
      <c r="H3" s="57"/>
      <c r="I3" s="3"/>
      <c r="J3" s="3"/>
      <c r="K3" s="3"/>
      <c r="L3" s="3"/>
      <c r="M3" s="3"/>
      <c r="N3" s="3"/>
      <c r="O3" s="3"/>
      <c r="P3" s="3"/>
      <c r="Q3" s="3"/>
      <c r="R3" s="3"/>
    </row>
    <row r="4" spans="17:18" ht="15.75">
      <c r="Q4" s="61" t="s">
        <v>0</v>
      </c>
      <c r="R4" s="61"/>
    </row>
    <row r="5" spans="1:19" ht="12.75" customHeight="1">
      <c r="A5" s="59" t="s">
        <v>1</v>
      </c>
      <c r="B5" s="46" t="s">
        <v>10</v>
      </c>
      <c r="C5" s="62" t="s">
        <v>53</v>
      </c>
      <c r="D5" s="59" t="s">
        <v>2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2"/>
      <c r="S5" s="65" t="s">
        <v>35</v>
      </c>
    </row>
    <row r="6" spans="1:19" ht="30.75" customHeight="1">
      <c r="A6" s="59"/>
      <c r="B6" s="46"/>
      <c r="C6" s="62"/>
      <c r="D6" s="46" t="s">
        <v>24</v>
      </c>
      <c r="E6" s="46"/>
      <c r="F6" s="46"/>
      <c r="G6" s="46"/>
      <c r="H6" s="46"/>
      <c r="I6" s="46" t="s">
        <v>31</v>
      </c>
      <c r="J6" s="46"/>
      <c r="K6" s="46"/>
      <c r="L6" s="46"/>
      <c r="M6" s="46"/>
      <c r="N6" s="46" t="s">
        <v>25</v>
      </c>
      <c r="O6" s="46"/>
      <c r="P6" s="46"/>
      <c r="Q6" s="46"/>
      <c r="R6" s="46"/>
      <c r="S6" s="66"/>
    </row>
    <row r="7" spans="1:19" ht="15.75">
      <c r="A7" s="59"/>
      <c r="B7" s="46"/>
      <c r="C7" s="62"/>
      <c r="D7" s="68" t="s">
        <v>3</v>
      </c>
      <c r="E7" s="58" t="s">
        <v>4</v>
      </c>
      <c r="F7" s="58"/>
      <c r="G7" s="58"/>
      <c r="H7" s="58"/>
      <c r="I7" s="68" t="s">
        <v>3</v>
      </c>
      <c r="J7" s="58" t="s">
        <v>4</v>
      </c>
      <c r="K7" s="58"/>
      <c r="L7" s="58"/>
      <c r="M7" s="58"/>
      <c r="N7" s="68" t="s">
        <v>3</v>
      </c>
      <c r="O7" s="58" t="s">
        <v>4</v>
      </c>
      <c r="P7" s="58"/>
      <c r="Q7" s="58"/>
      <c r="R7" s="58"/>
      <c r="S7" s="66"/>
    </row>
    <row r="8" spans="1:19" ht="83.25" customHeight="1">
      <c r="A8" s="59"/>
      <c r="B8" s="46"/>
      <c r="C8" s="63"/>
      <c r="D8" s="68"/>
      <c r="E8" s="5" t="s">
        <v>5</v>
      </c>
      <c r="F8" s="5" t="s">
        <v>6</v>
      </c>
      <c r="G8" s="5" t="s">
        <v>7</v>
      </c>
      <c r="H8" s="5" t="s">
        <v>8</v>
      </c>
      <c r="I8" s="68"/>
      <c r="J8" s="5" t="s">
        <v>5</v>
      </c>
      <c r="K8" s="5" t="s">
        <v>6</v>
      </c>
      <c r="L8" s="5" t="s">
        <v>7</v>
      </c>
      <c r="M8" s="5" t="s">
        <v>8</v>
      </c>
      <c r="N8" s="68"/>
      <c r="O8" s="5" t="s">
        <v>5</v>
      </c>
      <c r="P8" s="5" t="s">
        <v>6</v>
      </c>
      <c r="Q8" s="5" t="s">
        <v>7</v>
      </c>
      <c r="R8" s="5" t="s">
        <v>8</v>
      </c>
      <c r="S8" s="67"/>
    </row>
    <row r="9" spans="1:27" ht="102" customHeight="1">
      <c r="A9" s="50">
        <v>1</v>
      </c>
      <c r="B9" s="4" t="s">
        <v>11</v>
      </c>
      <c r="C9" s="15" t="s">
        <v>36</v>
      </c>
      <c r="D9" s="23">
        <v>111487.35</v>
      </c>
      <c r="E9" s="24">
        <v>0</v>
      </c>
      <c r="F9" s="24">
        <v>69874.1</v>
      </c>
      <c r="G9" s="24">
        <v>41613.25</v>
      </c>
      <c r="H9" s="25">
        <v>0</v>
      </c>
      <c r="I9" s="26">
        <v>22611.699999999997</v>
      </c>
      <c r="J9" s="24">
        <v>0</v>
      </c>
      <c r="K9" s="24">
        <v>12826.099999999999</v>
      </c>
      <c r="L9" s="24">
        <v>9785.6</v>
      </c>
      <c r="M9" s="27">
        <v>0</v>
      </c>
      <c r="N9" s="23">
        <v>20737.7</v>
      </c>
      <c r="O9" s="24">
        <v>0</v>
      </c>
      <c r="P9" s="24">
        <v>10957.9</v>
      </c>
      <c r="Q9" s="24">
        <v>9779.9</v>
      </c>
      <c r="R9" s="25">
        <v>0</v>
      </c>
      <c r="S9" s="6"/>
      <c r="T9" s="12"/>
      <c r="U9" s="12"/>
      <c r="V9" s="12"/>
      <c r="W9" s="12"/>
      <c r="X9" s="12"/>
      <c r="Y9" s="12"/>
      <c r="Z9" s="12"/>
      <c r="AA9" s="12"/>
    </row>
    <row r="10" spans="1:27" ht="15.75">
      <c r="A10" s="51"/>
      <c r="B10" s="47" t="s">
        <v>30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9"/>
      <c r="N10" s="8"/>
      <c r="O10" s="9"/>
      <c r="P10" s="10">
        <f>P9/K9*100</f>
        <v>85.43438769384302</v>
      </c>
      <c r="Q10" s="10">
        <f>Q9/L9*100</f>
        <v>99.9417511445389</v>
      </c>
      <c r="R10" s="9"/>
      <c r="S10" s="11"/>
      <c r="T10" s="12"/>
      <c r="U10" s="12"/>
      <c r="V10" s="12"/>
      <c r="W10" s="12"/>
      <c r="X10" s="12"/>
      <c r="Y10" s="12"/>
      <c r="Z10" s="12"/>
      <c r="AA10" s="12"/>
    </row>
    <row r="11" spans="1:27" ht="103.5" customHeight="1">
      <c r="A11" s="50">
        <v>2</v>
      </c>
      <c r="B11" s="4" t="s">
        <v>12</v>
      </c>
      <c r="C11" s="16" t="s">
        <v>32</v>
      </c>
      <c r="D11" s="22">
        <v>762521.4</v>
      </c>
      <c r="E11" s="17">
        <v>179815</v>
      </c>
      <c r="F11" s="17">
        <v>5060442.2</v>
      </c>
      <c r="G11" s="17">
        <v>2065648.7</v>
      </c>
      <c r="H11" s="17">
        <v>319311.3</v>
      </c>
      <c r="I11" s="17">
        <v>1163360.9</v>
      </c>
      <c r="J11" s="17">
        <v>855.7</v>
      </c>
      <c r="K11" s="17">
        <v>810030.4</v>
      </c>
      <c r="L11" s="17">
        <v>303389.8</v>
      </c>
      <c r="M11" s="17">
        <v>49085</v>
      </c>
      <c r="N11" s="17">
        <v>1164322.3</v>
      </c>
      <c r="O11" s="17">
        <v>855.7</v>
      </c>
      <c r="P11" s="17">
        <v>807686.6</v>
      </c>
      <c r="Q11" s="17">
        <v>303247</v>
      </c>
      <c r="R11" s="17">
        <v>49085</v>
      </c>
      <c r="S11" s="7"/>
      <c r="T11" s="12"/>
      <c r="U11" s="12"/>
      <c r="V11" s="12"/>
      <c r="W11" s="12"/>
      <c r="X11" s="12"/>
      <c r="Y11" s="12"/>
      <c r="Z11" s="12"/>
      <c r="AA11" s="12"/>
    </row>
    <row r="12" spans="1:27" ht="15.75">
      <c r="A12" s="51"/>
      <c r="B12" s="47" t="s">
        <v>30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9"/>
      <c r="N12" s="8"/>
      <c r="O12" s="32">
        <f>O11/J11*100</f>
        <v>100</v>
      </c>
      <c r="P12" s="33">
        <f>P11/K11*100</f>
        <v>99.7106528347578</v>
      </c>
      <c r="Q12" s="33">
        <f>Q11/L11*100</f>
        <v>99.9529318388423</v>
      </c>
      <c r="R12" s="9"/>
      <c r="S12" s="11"/>
      <c r="T12" s="12"/>
      <c r="U12" s="12"/>
      <c r="V12" s="12"/>
      <c r="W12" s="12"/>
      <c r="X12" s="12"/>
      <c r="Y12" s="12"/>
      <c r="Z12" s="12"/>
      <c r="AA12" s="12"/>
    </row>
    <row r="13" spans="1:31" ht="409.5" customHeight="1">
      <c r="A13" s="50">
        <v>3</v>
      </c>
      <c r="B13" s="4" t="s">
        <v>13</v>
      </c>
      <c r="C13" s="15" t="s">
        <v>37</v>
      </c>
      <c r="D13" s="22">
        <v>3028.6</v>
      </c>
      <c r="E13" s="17">
        <v>0</v>
      </c>
      <c r="F13" s="17">
        <v>2224.1</v>
      </c>
      <c r="G13" s="17">
        <v>804.5</v>
      </c>
      <c r="H13" s="17">
        <v>0</v>
      </c>
      <c r="I13" s="17">
        <v>419.8</v>
      </c>
      <c r="J13" s="17">
        <v>0</v>
      </c>
      <c r="K13" s="17">
        <v>293.4</v>
      </c>
      <c r="L13" s="17">
        <v>126.4</v>
      </c>
      <c r="M13" s="17">
        <v>0</v>
      </c>
      <c r="N13" s="17">
        <v>418.4</v>
      </c>
      <c r="O13" s="17">
        <v>0</v>
      </c>
      <c r="P13" s="17">
        <v>293.3</v>
      </c>
      <c r="Q13" s="17">
        <v>125.1</v>
      </c>
      <c r="R13" s="17">
        <v>0</v>
      </c>
      <c r="S13" s="44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</row>
    <row r="14" spans="1:45" ht="15.75">
      <c r="A14" s="51"/>
      <c r="B14" s="47" t="s">
        <v>30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9"/>
      <c r="N14" s="8"/>
      <c r="O14" s="9"/>
      <c r="P14" s="10">
        <f>P13/K13*100</f>
        <v>99.96591683708249</v>
      </c>
      <c r="Q14" s="10">
        <f>Q13/L13*100</f>
        <v>98.97151898734177</v>
      </c>
      <c r="R14" s="9"/>
      <c r="S14" s="45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</row>
    <row r="15" spans="1:27" ht="104.25" customHeight="1">
      <c r="A15" s="50">
        <v>4</v>
      </c>
      <c r="B15" s="4" t="s">
        <v>14</v>
      </c>
      <c r="C15" s="15" t="s">
        <v>51</v>
      </c>
      <c r="D15" s="22">
        <f>SUM(E15:H15)</f>
        <v>3718610.4</v>
      </c>
      <c r="E15" s="17">
        <v>958325.9</v>
      </c>
      <c r="F15" s="17">
        <v>2560505.6</v>
      </c>
      <c r="G15" s="17">
        <v>199778.9</v>
      </c>
      <c r="H15" s="17">
        <v>0</v>
      </c>
      <c r="I15" s="17">
        <f>SUM(J15:M15)</f>
        <v>532942.5</v>
      </c>
      <c r="J15" s="17">
        <v>141187.6</v>
      </c>
      <c r="K15" s="17">
        <v>361557.1</v>
      </c>
      <c r="L15" s="17">
        <v>30197.8</v>
      </c>
      <c r="M15" s="17">
        <v>0</v>
      </c>
      <c r="N15" s="17">
        <f>SUM(O15:R15)</f>
        <v>515718.2</v>
      </c>
      <c r="O15" s="17">
        <v>129766.8</v>
      </c>
      <c r="P15" s="17">
        <v>355828</v>
      </c>
      <c r="Q15" s="17">
        <v>30123.4</v>
      </c>
      <c r="R15" s="17">
        <v>0</v>
      </c>
      <c r="S15" s="45" t="s">
        <v>52</v>
      </c>
      <c r="T15" s="12"/>
      <c r="U15" s="12"/>
      <c r="V15" s="12"/>
      <c r="W15" s="12"/>
      <c r="X15" s="12"/>
      <c r="Y15" s="12"/>
      <c r="Z15" s="12"/>
      <c r="AA15" s="12"/>
    </row>
    <row r="16" spans="1:27" ht="29.25" customHeight="1">
      <c r="A16" s="51"/>
      <c r="B16" s="47" t="s">
        <v>30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9"/>
      <c r="N16" s="14"/>
      <c r="O16" s="34">
        <f>O15/J15*100</f>
        <v>91.91090435703984</v>
      </c>
      <c r="P16" s="34">
        <f>P15/K15*100</f>
        <v>98.41543700842827</v>
      </c>
      <c r="Q16" s="34">
        <f>Q15/L15*100</f>
        <v>99.75362443621721</v>
      </c>
      <c r="R16" s="5"/>
      <c r="S16" s="45"/>
      <c r="T16" s="12"/>
      <c r="U16" s="12"/>
      <c r="V16" s="12"/>
      <c r="W16" s="12"/>
      <c r="X16" s="12"/>
      <c r="Y16" s="12"/>
      <c r="Z16" s="12"/>
      <c r="AA16" s="12"/>
    </row>
    <row r="17" spans="1:27" ht="299.25" customHeight="1">
      <c r="A17" s="50">
        <v>5</v>
      </c>
      <c r="B17" s="15" t="s">
        <v>39</v>
      </c>
      <c r="C17" s="15" t="s">
        <v>38</v>
      </c>
      <c r="D17" s="22">
        <v>249074.7</v>
      </c>
      <c r="E17" s="17">
        <v>8126.5</v>
      </c>
      <c r="F17" s="17">
        <v>219752</v>
      </c>
      <c r="G17" s="17">
        <v>2699</v>
      </c>
      <c r="H17" s="17">
        <v>18497.2</v>
      </c>
      <c r="I17" s="17">
        <v>43597.5</v>
      </c>
      <c r="J17" s="28">
        <v>3665.8</v>
      </c>
      <c r="K17" s="28">
        <v>38828.8</v>
      </c>
      <c r="L17" s="28">
        <v>331.3</v>
      </c>
      <c r="M17" s="28">
        <v>771.64</v>
      </c>
      <c r="N17" s="28">
        <v>43597.5</v>
      </c>
      <c r="O17" s="28">
        <v>3665.8</v>
      </c>
      <c r="P17" s="28">
        <v>38828.8</v>
      </c>
      <c r="Q17" s="28">
        <v>331.3</v>
      </c>
      <c r="R17" s="28">
        <v>771.6</v>
      </c>
      <c r="S17" s="6"/>
      <c r="T17" s="43"/>
      <c r="U17" s="43"/>
      <c r="V17" s="12"/>
      <c r="W17" s="12"/>
      <c r="X17" s="12"/>
      <c r="Y17" s="12"/>
      <c r="Z17" s="12"/>
      <c r="AA17" s="12"/>
    </row>
    <row r="18" spans="1:27" ht="24.75" customHeight="1">
      <c r="A18" s="51"/>
      <c r="B18" s="47" t="s">
        <v>30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9"/>
      <c r="N18" s="8"/>
      <c r="O18" s="10">
        <f>O17/J17*100</f>
        <v>100</v>
      </c>
      <c r="P18" s="10">
        <f>P17/K17*100</f>
        <v>100</v>
      </c>
      <c r="Q18" s="10">
        <f>Q17/L17*100</f>
        <v>100</v>
      </c>
      <c r="R18" s="9"/>
      <c r="S18" s="11"/>
      <c r="T18" s="12"/>
      <c r="U18" s="12"/>
      <c r="V18" s="12"/>
      <c r="W18" s="12"/>
      <c r="X18" s="12"/>
      <c r="Y18" s="12"/>
      <c r="Z18" s="12"/>
      <c r="AA18" s="12"/>
    </row>
    <row r="19" spans="1:27" ht="99" customHeight="1">
      <c r="A19" s="50">
        <v>6</v>
      </c>
      <c r="B19" s="18" t="s">
        <v>26</v>
      </c>
      <c r="C19" s="16" t="s">
        <v>34</v>
      </c>
      <c r="D19" s="22">
        <v>285074.3</v>
      </c>
      <c r="E19" s="17">
        <v>0</v>
      </c>
      <c r="F19" s="17">
        <v>268398.4</v>
      </c>
      <c r="G19" s="17">
        <v>16675.9</v>
      </c>
      <c r="H19" s="17">
        <v>0</v>
      </c>
      <c r="I19" s="17">
        <v>192333.4</v>
      </c>
      <c r="J19" s="17">
        <v>0</v>
      </c>
      <c r="K19" s="17">
        <v>178798</v>
      </c>
      <c r="L19" s="17">
        <v>13535.4</v>
      </c>
      <c r="M19" s="17">
        <v>0</v>
      </c>
      <c r="N19" s="17">
        <v>190129.4</v>
      </c>
      <c r="O19" s="17">
        <v>0</v>
      </c>
      <c r="P19" s="17">
        <v>176669.2</v>
      </c>
      <c r="Q19" s="17">
        <v>0</v>
      </c>
      <c r="R19" s="17">
        <v>0</v>
      </c>
      <c r="S19" s="7"/>
      <c r="T19" s="12"/>
      <c r="U19" s="12"/>
      <c r="V19" s="12"/>
      <c r="W19" s="12"/>
      <c r="X19" s="12"/>
      <c r="Y19" s="12"/>
      <c r="Z19" s="12"/>
      <c r="AA19" s="12"/>
    </row>
    <row r="20" spans="1:27" ht="19.5" customHeight="1">
      <c r="A20" s="51"/>
      <c r="B20" s="47" t="s">
        <v>30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9"/>
      <c r="N20" s="13"/>
      <c r="O20" s="5"/>
      <c r="P20" s="34">
        <f>P19/K19*100</f>
        <v>98.80938265528698</v>
      </c>
      <c r="Q20" s="34">
        <f>Q19/L19*100</f>
        <v>0</v>
      </c>
      <c r="R20" s="5"/>
      <c r="S20" s="11"/>
      <c r="T20" s="12"/>
      <c r="U20" s="12"/>
      <c r="V20" s="12"/>
      <c r="W20" s="12"/>
      <c r="X20" s="12"/>
      <c r="Y20" s="12"/>
      <c r="Z20" s="12"/>
      <c r="AA20" s="12"/>
    </row>
    <row r="21" spans="1:27" ht="136.5" customHeight="1">
      <c r="A21" s="50">
        <v>7</v>
      </c>
      <c r="B21" s="18" t="s">
        <v>15</v>
      </c>
      <c r="C21" s="15" t="s">
        <v>40</v>
      </c>
      <c r="D21" s="22">
        <v>18713.2</v>
      </c>
      <c r="E21" s="17">
        <v>0</v>
      </c>
      <c r="F21" s="17">
        <v>9703.9</v>
      </c>
      <c r="G21" s="17">
        <v>9009.3</v>
      </c>
      <c r="H21" s="17">
        <v>0</v>
      </c>
      <c r="I21" s="17">
        <v>2718.6</v>
      </c>
      <c r="J21" s="17">
        <v>0</v>
      </c>
      <c r="K21" s="17">
        <v>0</v>
      </c>
      <c r="L21" s="17">
        <v>2718.6</v>
      </c>
      <c r="M21" s="17">
        <v>0</v>
      </c>
      <c r="N21" s="17">
        <v>2718.2</v>
      </c>
      <c r="O21" s="17">
        <v>0</v>
      </c>
      <c r="P21" s="17">
        <v>0</v>
      </c>
      <c r="Q21" s="17">
        <v>2718.2</v>
      </c>
      <c r="R21" s="17">
        <v>0</v>
      </c>
      <c r="S21" s="7"/>
      <c r="T21" s="12"/>
      <c r="U21" s="12"/>
      <c r="V21" s="12"/>
      <c r="W21" s="12"/>
      <c r="X21" s="12"/>
      <c r="Y21" s="12"/>
      <c r="Z21" s="12"/>
      <c r="AA21" s="12"/>
    </row>
    <row r="22" spans="1:27" ht="15.75">
      <c r="A22" s="51"/>
      <c r="B22" s="47" t="s">
        <v>30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9"/>
      <c r="N22" s="8"/>
      <c r="O22" s="9"/>
      <c r="P22" s="10" t="e">
        <f>P21/K21*100</f>
        <v>#DIV/0!</v>
      </c>
      <c r="Q22" s="10">
        <f>Q21/L21*100</f>
        <v>99.98528654454498</v>
      </c>
      <c r="R22" s="9"/>
      <c r="S22" s="11"/>
      <c r="T22" s="12"/>
      <c r="U22" s="12"/>
      <c r="V22" s="12"/>
      <c r="W22" s="12"/>
      <c r="X22" s="12"/>
      <c r="Y22" s="12"/>
      <c r="Z22" s="12"/>
      <c r="AA22" s="12"/>
    </row>
    <row r="23" spans="1:27" ht="142.5" customHeight="1">
      <c r="A23" s="50">
        <v>8</v>
      </c>
      <c r="B23" s="18" t="s">
        <v>16</v>
      </c>
      <c r="C23" s="15" t="s">
        <v>41</v>
      </c>
      <c r="D23" s="22">
        <v>106831.8</v>
      </c>
      <c r="E23" s="17">
        <v>0</v>
      </c>
      <c r="F23" s="17">
        <v>0</v>
      </c>
      <c r="G23" s="17">
        <v>106831.8</v>
      </c>
      <c r="H23" s="17">
        <v>0</v>
      </c>
      <c r="I23" s="17">
        <v>16289.7</v>
      </c>
      <c r="J23" s="17">
        <v>0</v>
      </c>
      <c r="K23" s="17">
        <v>0</v>
      </c>
      <c r="L23" s="17">
        <v>16289.7</v>
      </c>
      <c r="M23" s="17">
        <v>0</v>
      </c>
      <c r="N23" s="17">
        <v>16289.7</v>
      </c>
      <c r="O23" s="17">
        <v>0</v>
      </c>
      <c r="P23" s="17">
        <v>0</v>
      </c>
      <c r="Q23" s="17">
        <v>16289.7</v>
      </c>
      <c r="R23" s="17"/>
      <c r="S23" s="7"/>
      <c r="T23" s="12"/>
      <c r="U23" s="12"/>
      <c r="V23" s="12"/>
      <c r="W23" s="12"/>
      <c r="X23" s="12"/>
      <c r="Y23" s="12"/>
      <c r="Z23" s="12"/>
      <c r="AA23" s="12"/>
    </row>
    <row r="24" spans="1:27" ht="28.5" customHeight="1">
      <c r="A24" s="51"/>
      <c r="B24" s="47" t="s">
        <v>30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9"/>
      <c r="N24" s="13"/>
      <c r="O24" s="5"/>
      <c r="P24" s="5"/>
      <c r="Q24" s="34">
        <f>Q23/L23*100</f>
        <v>100</v>
      </c>
      <c r="R24" s="5"/>
      <c r="S24" s="11"/>
      <c r="T24" s="12"/>
      <c r="U24" s="12"/>
      <c r="V24" s="12"/>
      <c r="W24" s="12"/>
      <c r="X24" s="12"/>
      <c r="Y24" s="12"/>
      <c r="Z24" s="12"/>
      <c r="AA24" s="12"/>
    </row>
    <row r="25" spans="1:27" ht="103.5" customHeight="1">
      <c r="A25" s="50">
        <v>9</v>
      </c>
      <c r="B25" s="4" t="s">
        <v>17</v>
      </c>
      <c r="C25" s="15" t="s">
        <v>42</v>
      </c>
      <c r="D25" s="22">
        <v>1394668.1</v>
      </c>
      <c r="E25" s="17">
        <v>736.5</v>
      </c>
      <c r="F25" s="17">
        <v>192086.3</v>
      </c>
      <c r="G25" s="17">
        <v>717045.3</v>
      </c>
      <c r="H25" s="17">
        <v>484800</v>
      </c>
      <c r="I25" s="17">
        <v>205693</v>
      </c>
      <c r="J25" s="17">
        <v>424.4</v>
      </c>
      <c r="K25" s="17">
        <v>27183.4</v>
      </c>
      <c r="L25" s="17">
        <v>109285.2</v>
      </c>
      <c r="M25" s="17">
        <v>68800</v>
      </c>
      <c r="N25" s="17">
        <v>203775.5</v>
      </c>
      <c r="O25" s="17">
        <v>424.3</v>
      </c>
      <c r="P25" s="17">
        <v>27183.3</v>
      </c>
      <c r="Q25" s="17">
        <v>109167.9</v>
      </c>
      <c r="R25" s="17">
        <v>67000</v>
      </c>
      <c r="S25" s="7"/>
      <c r="T25" s="12"/>
      <c r="U25" s="12"/>
      <c r="V25" s="12"/>
      <c r="W25" s="12"/>
      <c r="X25" s="12"/>
      <c r="Y25" s="12"/>
      <c r="Z25" s="12"/>
      <c r="AA25" s="12"/>
    </row>
    <row r="26" spans="1:27" ht="15.75">
      <c r="A26" s="51"/>
      <c r="B26" s="47" t="s">
        <v>30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9"/>
      <c r="N26" s="8"/>
      <c r="O26" s="10">
        <f>O25/J25*100</f>
        <v>99.97643732327994</v>
      </c>
      <c r="P26" s="10">
        <f>P25/K25*100</f>
        <v>99.99963212843132</v>
      </c>
      <c r="Q26" s="10">
        <f>Q25/L25*100</f>
        <v>99.89266616156624</v>
      </c>
      <c r="R26" s="9"/>
      <c r="S26" s="11"/>
      <c r="T26" s="12"/>
      <c r="U26" s="12"/>
      <c r="V26" s="12"/>
      <c r="W26" s="12"/>
      <c r="X26" s="12"/>
      <c r="Y26" s="12"/>
      <c r="Z26" s="12"/>
      <c r="AA26" s="12"/>
    </row>
    <row r="27" spans="1:27" ht="109.5" customHeight="1">
      <c r="A27" s="21">
        <v>10</v>
      </c>
      <c r="B27" s="4" t="s">
        <v>27</v>
      </c>
      <c r="C27" s="16" t="s">
        <v>43</v>
      </c>
      <c r="D27" s="22">
        <v>12</v>
      </c>
      <c r="E27" s="17">
        <v>0</v>
      </c>
      <c r="F27" s="17">
        <v>0</v>
      </c>
      <c r="G27" s="17">
        <v>12</v>
      </c>
      <c r="H27" s="17">
        <v>0</v>
      </c>
      <c r="I27" s="17">
        <v>12</v>
      </c>
      <c r="J27" s="17">
        <v>0</v>
      </c>
      <c r="K27" s="17">
        <v>0</v>
      </c>
      <c r="L27" s="17">
        <v>12</v>
      </c>
      <c r="M27" s="17">
        <v>0</v>
      </c>
      <c r="N27" s="17">
        <v>12</v>
      </c>
      <c r="O27" s="17">
        <v>0</v>
      </c>
      <c r="P27" s="17">
        <v>0</v>
      </c>
      <c r="Q27" s="17">
        <v>12</v>
      </c>
      <c r="R27" s="17">
        <v>0</v>
      </c>
      <c r="S27" s="7"/>
      <c r="T27" s="12"/>
      <c r="U27" s="12"/>
      <c r="V27" s="12"/>
      <c r="W27" s="12"/>
      <c r="X27" s="12"/>
      <c r="Y27" s="12"/>
      <c r="Z27" s="12"/>
      <c r="AA27" s="12"/>
    </row>
    <row r="28" spans="1:27" ht="21.75" customHeight="1">
      <c r="A28" s="35"/>
      <c r="B28" s="52" t="s">
        <v>30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4"/>
      <c r="N28" s="13"/>
      <c r="O28" s="5" t="e">
        <f>O27/J27*100</f>
        <v>#DIV/0!</v>
      </c>
      <c r="P28" s="5" t="e">
        <f>P27/K27*100</f>
        <v>#DIV/0!</v>
      </c>
      <c r="Q28" s="5">
        <f>Q27/L27*100</f>
        <v>100</v>
      </c>
      <c r="R28" s="5" t="e">
        <f>R27/M27*100</f>
        <v>#DIV/0!</v>
      </c>
      <c r="S28" s="11"/>
      <c r="T28" s="12"/>
      <c r="U28" s="12"/>
      <c r="V28" s="12"/>
      <c r="W28" s="12"/>
      <c r="X28" s="12"/>
      <c r="Y28" s="12"/>
      <c r="Z28" s="12"/>
      <c r="AA28" s="12"/>
    </row>
    <row r="29" spans="1:27" ht="152.25" customHeight="1">
      <c r="A29" s="50">
        <v>11</v>
      </c>
      <c r="B29" s="4" t="s">
        <v>18</v>
      </c>
      <c r="C29" s="15" t="s">
        <v>44</v>
      </c>
      <c r="D29" s="22">
        <v>679562.4</v>
      </c>
      <c r="E29" s="17">
        <v>12857.8</v>
      </c>
      <c r="F29" s="17">
        <v>2894.8</v>
      </c>
      <c r="G29" s="17">
        <v>4809.8</v>
      </c>
      <c r="H29" s="17">
        <v>659000</v>
      </c>
      <c r="I29" s="17">
        <v>94666</v>
      </c>
      <c r="J29" s="17">
        <v>0</v>
      </c>
      <c r="K29" s="17">
        <v>0</v>
      </c>
      <c r="L29" s="17">
        <v>566</v>
      </c>
      <c r="M29" s="17">
        <v>94100</v>
      </c>
      <c r="N29" s="17">
        <v>94666</v>
      </c>
      <c r="O29" s="17">
        <v>0</v>
      </c>
      <c r="P29" s="17">
        <v>0</v>
      </c>
      <c r="Q29" s="17">
        <v>566</v>
      </c>
      <c r="R29" s="17">
        <v>94100</v>
      </c>
      <c r="S29" s="7"/>
      <c r="T29" s="12"/>
      <c r="U29" s="12"/>
      <c r="V29" s="12"/>
      <c r="W29" s="12"/>
      <c r="X29" s="12"/>
      <c r="Y29" s="12"/>
      <c r="Z29" s="12"/>
      <c r="AA29" s="12"/>
    </row>
    <row r="30" spans="1:27" ht="22.5" customHeight="1">
      <c r="A30" s="51"/>
      <c r="B30" s="52" t="s">
        <v>30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4"/>
      <c r="N30" s="13"/>
      <c r="O30" s="5" t="e">
        <f>O29/J29*100</f>
        <v>#DIV/0!</v>
      </c>
      <c r="P30" s="5" t="e">
        <f>P29/K29*100</f>
        <v>#DIV/0!</v>
      </c>
      <c r="Q30" s="34">
        <f>Q29/L29*100</f>
        <v>100</v>
      </c>
      <c r="R30" s="5"/>
      <c r="S30" s="11"/>
      <c r="T30" s="12"/>
      <c r="U30" s="12"/>
      <c r="V30" s="12"/>
      <c r="W30" s="12"/>
      <c r="X30" s="12"/>
      <c r="Y30" s="12"/>
      <c r="Z30" s="12"/>
      <c r="AA30" s="12"/>
    </row>
    <row r="31" spans="1:27" ht="105" customHeight="1">
      <c r="A31" s="50">
        <v>12</v>
      </c>
      <c r="B31" s="36" t="s">
        <v>19</v>
      </c>
      <c r="C31" s="16" t="s">
        <v>33</v>
      </c>
      <c r="D31" s="22">
        <v>292424.1</v>
      </c>
      <c r="E31" s="17">
        <v>0</v>
      </c>
      <c r="F31" s="17">
        <v>158490.7</v>
      </c>
      <c r="G31" s="17">
        <v>133933.4</v>
      </c>
      <c r="H31" s="17">
        <v>0</v>
      </c>
      <c r="I31" s="17">
        <v>23728.4</v>
      </c>
      <c r="J31" s="17">
        <v>0</v>
      </c>
      <c r="K31" s="17">
        <v>0</v>
      </c>
      <c r="L31" s="17">
        <v>23728.4</v>
      </c>
      <c r="M31" s="17">
        <v>0</v>
      </c>
      <c r="N31" s="17">
        <v>0</v>
      </c>
      <c r="O31" s="17">
        <v>0</v>
      </c>
      <c r="P31" s="17">
        <v>0</v>
      </c>
      <c r="Q31" s="17">
        <v>23659.8</v>
      </c>
      <c r="R31" s="17"/>
      <c r="S31" s="7"/>
      <c r="T31" s="12"/>
      <c r="U31" s="12"/>
      <c r="V31" s="12"/>
      <c r="W31" s="12"/>
      <c r="X31" s="12"/>
      <c r="Y31" s="12"/>
      <c r="Z31" s="12"/>
      <c r="AA31" s="12"/>
    </row>
    <row r="32" spans="1:27" ht="15" customHeight="1">
      <c r="A32" s="51"/>
      <c r="B32" s="52" t="s">
        <v>30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4"/>
      <c r="N32" s="13"/>
      <c r="O32" s="5"/>
      <c r="P32" s="34" t="e">
        <f>P31/K31*100</f>
        <v>#DIV/0!</v>
      </c>
      <c r="Q32" s="34">
        <f>Q31/L31*100</f>
        <v>99.71089496131216</v>
      </c>
      <c r="R32" s="5"/>
      <c r="S32" s="11"/>
      <c r="T32" s="12"/>
      <c r="U32" s="12"/>
      <c r="V32" s="12"/>
      <c r="W32" s="12"/>
      <c r="X32" s="12"/>
      <c r="Y32" s="12"/>
      <c r="Z32" s="12"/>
      <c r="AA32" s="12"/>
    </row>
    <row r="33" spans="1:27" ht="222.75" customHeight="1">
      <c r="A33" s="50">
        <v>13</v>
      </c>
      <c r="B33" s="4" t="s">
        <v>20</v>
      </c>
      <c r="C33" s="15" t="s">
        <v>45</v>
      </c>
      <c r="D33" s="22">
        <v>1394495.3</v>
      </c>
      <c r="E33" s="17">
        <v>55539.4</v>
      </c>
      <c r="F33" s="17">
        <v>1048570.1</v>
      </c>
      <c r="G33" s="17">
        <v>290385.8</v>
      </c>
      <c r="H33" s="17">
        <v>0</v>
      </c>
      <c r="I33" s="17">
        <v>357370</v>
      </c>
      <c r="J33" s="17">
        <v>0</v>
      </c>
      <c r="K33" s="17">
        <v>307521.7</v>
      </c>
      <c r="L33" s="17">
        <v>49848.3</v>
      </c>
      <c r="M33" s="17">
        <v>0</v>
      </c>
      <c r="N33" s="17">
        <v>343292.4</v>
      </c>
      <c r="O33" s="17">
        <v>0</v>
      </c>
      <c r="P33" s="17">
        <v>294343.6</v>
      </c>
      <c r="Q33" s="17">
        <v>48948.8</v>
      </c>
      <c r="R33" s="29">
        <v>0</v>
      </c>
      <c r="S33" s="19" t="s">
        <v>46</v>
      </c>
      <c r="T33" s="12"/>
      <c r="U33" s="12"/>
      <c r="V33" s="12"/>
      <c r="W33" s="12"/>
      <c r="X33" s="12"/>
      <c r="Y33" s="12"/>
      <c r="Z33" s="12"/>
      <c r="AA33" s="12"/>
    </row>
    <row r="34" spans="1:27" ht="21.75" customHeight="1">
      <c r="A34" s="51"/>
      <c r="B34" s="52" t="s">
        <v>30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4"/>
      <c r="N34" s="13"/>
      <c r="O34" s="5"/>
      <c r="P34" s="34">
        <f>P33/K33*100</f>
        <v>95.71474143125508</v>
      </c>
      <c r="Q34" s="34">
        <f>Q33/L33*100</f>
        <v>98.19552522352818</v>
      </c>
      <c r="R34" s="5"/>
      <c r="S34" s="11"/>
      <c r="T34" s="12"/>
      <c r="U34" s="12"/>
      <c r="V34" s="12"/>
      <c r="W34" s="12"/>
      <c r="X34" s="12"/>
      <c r="Y34" s="12"/>
      <c r="Z34" s="12"/>
      <c r="AA34" s="12"/>
    </row>
    <row r="35" spans="1:27" ht="142.5" customHeight="1">
      <c r="A35" s="50">
        <v>14</v>
      </c>
      <c r="B35" s="4" t="s">
        <v>28</v>
      </c>
      <c r="C35" s="15" t="s">
        <v>47</v>
      </c>
      <c r="D35" s="22">
        <v>938139.04</v>
      </c>
      <c r="E35" s="17">
        <v>426174.04</v>
      </c>
      <c r="F35" s="17">
        <v>309829.2</v>
      </c>
      <c r="G35" s="17">
        <v>71416.3</v>
      </c>
      <c r="H35" s="17">
        <v>130719.5</v>
      </c>
      <c r="I35" s="17">
        <v>166008.69</v>
      </c>
      <c r="J35" s="17">
        <v>88476.14</v>
      </c>
      <c r="K35" s="17">
        <v>54193.45</v>
      </c>
      <c r="L35" s="17">
        <v>9654.2</v>
      </c>
      <c r="M35" s="17">
        <v>13684.9</v>
      </c>
      <c r="N35" s="17">
        <v>139171.6</v>
      </c>
      <c r="O35" s="17">
        <v>76478.94</v>
      </c>
      <c r="P35" s="17">
        <v>39780.16</v>
      </c>
      <c r="Q35" s="17">
        <v>9227.6</v>
      </c>
      <c r="R35" s="17">
        <v>13684.9</v>
      </c>
      <c r="S35" s="20"/>
      <c r="T35" s="12"/>
      <c r="U35" s="12"/>
      <c r="V35" s="12"/>
      <c r="W35" s="12"/>
      <c r="X35" s="12"/>
      <c r="Y35" s="12"/>
      <c r="Z35" s="12"/>
      <c r="AA35" s="12"/>
    </row>
    <row r="36" spans="1:27" ht="25.5" customHeight="1">
      <c r="A36" s="51"/>
      <c r="B36" s="52" t="s">
        <v>30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4"/>
      <c r="N36" s="13"/>
      <c r="O36" s="34">
        <f>O35/J35*100</f>
        <v>86.44018602077351</v>
      </c>
      <c r="P36" s="34">
        <f>P35/K35*100</f>
        <v>73.40399992988084</v>
      </c>
      <c r="Q36" s="34">
        <f>Q35/L35*100</f>
        <v>95.58119782063764</v>
      </c>
      <c r="R36" s="37"/>
      <c r="S36" s="11"/>
      <c r="T36" s="12"/>
      <c r="U36" s="12"/>
      <c r="V36" s="12"/>
      <c r="W36" s="12"/>
      <c r="X36" s="12"/>
      <c r="Y36" s="12"/>
      <c r="Z36" s="12"/>
      <c r="AA36" s="12"/>
    </row>
    <row r="37" spans="1:27" ht="109.5" customHeight="1">
      <c r="A37" s="21">
        <v>15</v>
      </c>
      <c r="B37" s="4" t="s">
        <v>21</v>
      </c>
      <c r="C37" s="5" t="s">
        <v>29</v>
      </c>
      <c r="D37" s="30">
        <f>SUM(E37:H37)</f>
        <v>41396.3</v>
      </c>
      <c r="E37" s="31">
        <v>0</v>
      </c>
      <c r="F37" s="31">
        <v>34763.8</v>
      </c>
      <c r="G37" s="31">
        <v>1801.3</v>
      </c>
      <c r="H37" s="31">
        <v>4831.2</v>
      </c>
      <c r="I37" s="30">
        <f>SUM(J37:M37)</f>
        <v>0</v>
      </c>
      <c r="J37" s="31">
        <v>0</v>
      </c>
      <c r="K37" s="31">
        <v>0</v>
      </c>
      <c r="L37" s="31">
        <v>0</v>
      </c>
      <c r="M37" s="31">
        <v>0</v>
      </c>
      <c r="N37" s="30">
        <v>0</v>
      </c>
      <c r="O37" s="31">
        <v>0</v>
      </c>
      <c r="P37" s="31">
        <v>0</v>
      </c>
      <c r="Q37" s="31">
        <v>0</v>
      </c>
      <c r="R37" s="31">
        <v>0</v>
      </c>
      <c r="S37" s="11"/>
      <c r="T37" s="12"/>
      <c r="U37" s="12"/>
      <c r="V37" s="12"/>
      <c r="W37" s="12"/>
      <c r="X37" s="12"/>
      <c r="Y37" s="12"/>
      <c r="Z37" s="12"/>
      <c r="AA37" s="12"/>
    </row>
    <row r="38" spans="1:27" ht="147" customHeight="1">
      <c r="A38" s="50">
        <v>16</v>
      </c>
      <c r="B38" s="4" t="s">
        <v>22</v>
      </c>
      <c r="C38" s="16" t="s">
        <v>48</v>
      </c>
      <c r="D38" s="22">
        <v>325405.7</v>
      </c>
      <c r="E38" s="17">
        <v>19676.2</v>
      </c>
      <c r="F38" s="17">
        <v>185.3</v>
      </c>
      <c r="G38" s="17">
        <v>305544.2</v>
      </c>
      <c r="H38" s="17">
        <v>0</v>
      </c>
      <c r="I38" s="17">
        <v>56815.5</v>
      </c>
      <c r="J38" s="17">
        <v>3776.6</v>
      </c>
      <c r="K38" s="17">
        <v>0</v>
      </c>
      <c r="L38" s="17">
        <v>53038.9</v>
      </c>
      <c r="M38" s="17">
        <v>0</v>
      </c>
      <c r="N38" s="17">
        <v>55453.8</v>
      </c>
      <c r="O38" s="17">
        <v>3776.6</v>
      </c>
      <c r="P38" s="17">
        <v>0</v>
      </c>
      <c r="Q38" s="17">
        <v>51677.2</v>
      </c>
      <c r="R38" s="17">
        <v>0</v>
      </c>
      <c r="S38" s="7"/>
      <c r="T38" s="12"/>
      <c r="U38" s="12"/>
      <c r="V38" s="12"/>
      <c r="W38" s="12"/>
      <c r="X38" s="12"/>
      <c r="Y38" s="12"/>
      <c r="Z38" s="12"/>
      <c r="AA38" s="12"/>
    </row>
    <row r="39" spans="1:27" ht="20.25" customHeight="1">
      <c r="A39" s="51"/>
      <c r="B39" s="52" t="s">
        <v>30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4"/>
      <c r="N39" s="13"/>
      <c r="O39" s="34">
        <f>O38/J38*100</f>
        <v>100</v>
      </c>
      <c r="P39" s="34" t="e">
        <f>P38/K38*100</f>
        <v>#DIV/0!</v>
      </c>
      <c r="Q39" s="34">
        <f>Q38/L38*100</f>
        <v>97.43263906302731</v>
      </c>
      <c r="R39" s="5"/>
      <c r="S39" s="11"/>
      <c r="T39" s="12"/>
      <c r="U39" s="12"/>
      <c r="V39" s="12"/>
      <c r="W39" s="12"/>
      <c r="X39" s="12"/>
      <c r="Y39" s="12"/>
      <c r="Z39" s="12"/>
      <c r="AA39" s="12"/>
    </row>
    <row r="40" spans="1:27" ht="132" customHeight="1">
      <c r="A40" s="46">
        <v>17</v>
      </c>
      <c r="B40" s="38" t="s">
        <v>23</v>
      </c>
      <c r="C40" s="15" t="s">
        <v>49</v>
      </c>
      <c r="D40" s="22">
        <v>33997.7</v>
      </c>
      <c r="E40" s="17">
        <v>0</v>
      </c>
      <c r="F40" s="17">
        <v>31947.7</v>
      </c>
      <c r="G40" s="17">
        <v>1450</v>
      </c>
      <c r="H40" s="17">
        <v>600</v>
      </c>
      <c r="I40" s="17">
        <v>4995</v>
      </c>
      <c r="J40" s="17">
        <v>0</v>
      </c>
      <c r="K40" s="17">
        <v>4845</v>
      </c>
      <c r="L40" s="17">
        <v>150</v>
      </c>
      <c r="M40" s="17">
        <v>0</v>
      </c>
      <c r="N40" s="17">
        <v>4995</v>
      </c>
      <c r="O40" s="17">
        <v>0</v>
      </c>
      <c r="P40" s="17">
        <v>4845</v>
      </c>
      <c r="Q40" s="17">
        <v>150</v>
      </c>
      <c r="R40" s="17">
        <v>0</v>
      </c>
      <c r="S40" s="7"/>
      <c r="T40" s="12"/>
      <c r="U40" s="12"/>
      <c r="V40" s="12"/>
      <c r="W40" s="12"/>
      <c r="X40" s="12"/>
      <c r="Y40" s="12"/>
      <c r="Z40" s="12"/>
      <c r="AA40" s="12"/>
    </row>
    <row r="41" spans="1:27" ht="24.75" customHeight="1">
      <c r="A41" s="46"/>
      <c r="B41" s="47" t="s">
        <v>30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9"/>
      <c r="N41" s="8"/>
      <c r="O41" s="9"/>
      <c r="P41" s="10">
        <f>P40/K40*100</f>
        <v>100</v>
      </c>
      <c r="Q41" s="10">
        <f>Q40/L40*100</f>
        <v>100</v>
      </c>
      <c r="R41" s="9"/>
      <c r="S41" s="11"/>
      <c r="T41" s="12"/>
      <c r="U41" s="12"/>
      <c r="V41" s="12"/>
      <c r="W41" s="12"/>
      <c r="X41" s="12"/>
      <c r="Y41" s="12"/>
      <c r="Z41" s="12"/>
      <c r="AA41" s="12"/>
    </row>
    <row r="42" spans="1:27" ht="15.75">
      <c r="A42" s="59" t="s">
        <v>9</v>
      </c>
      <c r="B42" s="60"/>
      <c r="C42" s="39"/>
      <c r="D42" s="13">
        <f>SUM(D9:D40)</f>
        <v>10355442.39</v>
      </c>
      <c r="E42" s="13">
        <f>SUM(E9:E40)</f>
        <v>1661251.3399999999</v>
      </c>
      <c r="F42" s="13">
        <f>SUM(F9:F40)</f>
        <v>9969668.2</v>
      </c>
      <c r="G42" s="13">
        <f>SUM(G9:G40)</f>
        <v>3969459.449999999</v>
      </c>
      <c r="H42" s="13">
        <f>SUM(H9:H40)</f>
        <v>1617759.2</v>
      </c>
      <c r="I42" s="13">
        <f aca="true" t="shared" si="0" ref="I42:Q42">I9+I11+I13+I15+I17+I19+I21+I23+I25+I27+I29+I31+I33+I35+I37+I38+I40</f>
        <v>2883562.6899999995</v>
      </c>
      <c r="J42" s="13">
        <f t="shared" si="0"/>
        <v>238386.24000000002</v>
      </c>
      <c r="K42" s="13">
        <f t="shared" si="0"/>
        <v>1796077.3499999999</v>
      </c>
      <c r="L42" s="13">
        <f t="shared" si="0"/>
        <v>622657.6</v>
      </c>
      <c r="M42" s="13">
        <f t="shared" si="0"/>
        <v>226441.54</v>
      </c>
      <c r="N42" s="13">
        <f t="shared" si="0"/>
        <v>2795297.6999999993</v>
      </c>
      <c r="O42" s="13">
        <f t="shared" si="0"/>
        <v>214968.13999999998</v>
      </c>
      <c r="P42" s="13">
        <f t="shared" si="0"/>
        <v>1756415.86</v>
      </c>
      <c r="Q42" s="13">
        <f t="shared" si="0"/>
        <v>606023.8999999999</v>
      </c>
      <c r="R42" s="13">
        <f>R9+R11+R13+R17+R19+R23+R25+R27+R29+R31+R33+R35+R37+R38+R40</f>
        <v>224641.5</v>
      </c>
      <c r="S42" s="12"/>
      <c r="T42" s="12"/>
      <c r="U42" s="12"/>
      <c r="V42" s="12"/>
      <c r="W42" s="12"/>
      <c r="X42" s="12"/>
      <c r="Y42" s="12"/>
      <c r="Z42" s="12"/>
      <c r="AA42" s="12"/>
    </row>
    <row r="43" spans="1:27" ht="15.75">
      <c r="A43" s="40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2">
        <f>N42/I42*100</f>
        <v>96.93902996088494</v>
      </c>
      <c r="O43" s="42">
        <f>O42/J42*100</f>
        <v>90.17640447703693</v>
      </c>
      <c r="P43" s="42">
        <f>P42/K42*100</f>
        <v>97.79177160716381</v>
      </c>
      <c r="Q43" s="42">
        <f>Q42/L42*100</f>
        <v>97.32859600525231</v>
      </c>
      <c r="R43" s="42"/>
      <c r="S43" s="12"/>
      <c r="T43" s="12"/>
      <c r="U43" s="12"/>
      <c r="V43" s="12"/>
      <c r="W43" s="12"/>
      <c r="X43" s="12"/>
      <c r="Y43" s="12"/>
      <c r="Z43" s="12"/>
      <c r="AA43" s="12"/>
    </row>
    <row r="44" spans="1:27" ht="15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</row>
    <row r="45" spans="1:27" ht="12.75" customHeight="1">
      <c r="A45" s="12"/>
      <c r="B45" s="69" t="s">
        <v>54</v>
      </c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12"/>
      <c r="T45" s="12"/>
      <c r="U45" s="12"/>
      <c r="V45" s="12"/>
      <c r="W45" s="12"/>
      <c r="X45" s="12"/>
      <c r="Y45" s="12"/>
      <c r="Z45" s="12"/>
      <c r="AA45" s="12"/>
    </row>
    <row r="46" spans="1:27" ht="15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</row>
    <row r="47" spans="1:27" ht="15.75">
      <c r="A47" s="55"/>
      <c r="B47" s="55"/>
      <c r="C47" s="55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</row>
    <row r="48" spans="1:27" ht="24.75" customHeight="1">
      <c r="A48" s="55"/>
      <c r="B48" s="55"/>
      <c r="C48" s="55"/>
      <c r="D48" s="12"/>
      <c r="E48" s="12"/>
      <c r="F48" s="12"/>
      <c r="G48" s="12"/>
      <c r="H48" s="56"/>
      <c r="I48" s="56"/>
      <c r="J48" s="56"/>
      <c r="K48" s="56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</row>
    <row r="49" spans="1:27" ht="15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</row>
    <row r="50" spans="1:27" ht="15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</row>
    <row r="51" spans="1:27" ht="15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</row>
    <row r="52" spans="1:27" ht="15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</row>
    <row r="53" spans="1:27" ht="15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</row>
    <row r="54" spans="1:27" ht="15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</row>
    <row r="55" spans="1:27" ht="15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</row>
    <row r="56" spans="1:27" ht="15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</row>
    <row r="57" spans="1:27" ht="15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 spans="1:27" ht="15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</row>
    <row r="59" spans="1:27" ht="15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</row>
    <row r="60" spans="1:27" ht="15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</row>
    <row r="61" spans="1:27" ht="15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</row>
    <row r="62" spans="1:27" ht="15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63" spans="1:27" ht="15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</row>
    <row r="64" spans="1:27" ht="15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</row>
    <row r="65" spans="1:27" ht="15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</row>
    <row r="66" spans="1:27" ht="15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</row>
    <row r="67" spans="1:27" ht="15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</row>
    <row r="68" spans="1:27" ht="15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</row>
    <row r="69" spans="1:27" ht="15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</row>
    <row r="70" spans="1:27" ht="15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</row>
    <row r="71" spans="1:27" ht="15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</row>
    <row r="72" spans="1:27" ht="15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</row>
    <row r="73" spans="1:27" ht="15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</row>
    <row r="74" spans="1:27" ht="15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</row>
    <row r="75" spans="1:27" ht="15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</row>
    <row r="76" spans="1:27" ht="15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</row>
    <row r="77" spans="1:18" ht="15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</row>
    <row r="78" spans="1:18" ht="15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</row>
    <row r="79" spans="1:18" ht="15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</row>
    <row r="80" spans="1:18" ht="15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</row>
  </sheetData>
  <sheetProtection selectLockedCells="1" selectUnlockedCells="1"/>
  <mergeCells count="51">
    <mergeCell ref="S5:S8"/>
    <mergeCell ref="I6:M6"/>
    <mergeCell ref="B45:R45"/>
    <mergeCell ref="N6:R6"/>
    <mergeCell ref="D7:D8"/>
    <mergeCell ref="E7:H7"/>
    <mergeCell ref="I7:I8"/>
    <mergeCell ref="J7:M7"/>
    <mergeCell ref="N7:N8"/>
    <mergeCell ref="D6:H6"/>
    <mergeCell ref="A47:C48"/>
    <mergeCell ref="H48:K48"/>
    <mergeCell ref="A2:H3"/>
    <mergeCell ref="O7:R7"/>
    <mergeCell ref="A42:B42"/>
    <mergeCell ref="Q4:R4"/>
    <mergeCell ref="A5:A8"/>
    <mergeCell ref="B5:B8"/>
    <mergeCell ref="C5:C8"/>
    <mergeCell ref="D5:R5"/>
    <mergeCell ref="A9:A10"/>
    <mergeCell ref="B10:M10"/>
    <mergeCell ref="A11:A12"/>
    <mergeCell ref="B12:M12"/>
    <mergeCell ref="A19:A20"/>
    <mergeCell ref="B20:M20"/>
    <mergeCell ref="A13:A14"/>
    <mergeCell ref="B14:M14"/>
    <mergeCell ref="A15:A16"/>
    <mergeCell ref="B16:M16"/>
    <mergeCell ref="A17:A18"/>
    <mergeCell ref="B18:M18"/>
    <mergeCell ref="A23:A24"/>
    <mergeCell ref="B24:M24"/>
    <mergeCell ref="A21:A22"/>
    <mergeCell ref="B22:M22"/>
    <mergeCell ref="A25:A26"/>
    <mergeCell ref="B26:M26"/>
    <mergeCell ref="A29:A30"/>
    <mergeCell ref="B30:M30"/>
    <mergeCell ref="A31:A32"/>
    <mergeCell ref="B32:M32"/>
    <mergeCell ref="B28:M28"/>
    <mergeCell ref="A40:A41"/>
    <mergeCell ref="B41:M41"/>
    <mergeCell ref="A33:A34"/>
    <mergeCell ref="B34:M34"/>
    <mergeCell ref="A35:A36"/>
    <mergeCell ref="B36:M36"/>
    <mergeCell ref="A38:A39"/>
    <mergeCell ref="B39:M39"/>
  </mergeCells>
  <printOptions/>
  <pageMargins left="0.2362204724409449" right="0" top="0" bottom="0.2755905511811024" header="0.5118110236220472" footer="0.5118110236220472"/>
  <pageSetup horizontalDpi="300" verticalDpi="3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Эконом</cp:lastModifiedBy>
  <cp:lastPrinted>2018-02-19T13:15:25Z</cp:lastPrinted>
  <dcterms:created xsi:type="dcterms:W3CDTF">2016-01-12T14:23:04Z</dcterms:created>
  <dcterms:modified xsi:type="dcterms:W3CDTF">2018-05-15T06:12:08Z</dcterms:modified>
  <cp:category/>
  <cp:version/>
  <cp:contentType/>
  <cp:contentStatus/>
</cp:coreProperties>
</file>