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Отчет" sheetId="1" r:id="rId1"/>
  </sheets>
  <definedNames>
    <definedName name="_xlnm.Print_Area" localSheetId="0">'Отчет'!$A$1:$I$31</definedName>
  </definedNames>
  <calcPr fullCalcOnLoad="1"/>
</workbook>
</file>

<file path=xl/sharedStrings.xml><?xml version="1.0" encoding="utf-8"?>
<sst xmlns="http://schemas.openxmlformats.org/spreadsheetml/2006/main" count="51" uniqueCount="42">
  <si>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</si>
  <si>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</si>
  <si>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</si>
  <si>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</si>
  <si>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</si>
  <si>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</si>
  <si>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</si>
  <si>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</si>
  <si>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</si>
  <si>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</si>
  <si>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</si>
  <si>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</si>
  <si>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</si>
  <si>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</si>
  <si>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</si>
  <si>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</si>
  <si>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</si>
  <si>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ПРОЧИЕ НЕНАЛОГОВЫЕ ДОХОДЫ, из них</t>
  </si>
  <si>
    <r>
      <t>НЕНАЛОГОВЫЕ ДОХОДЫ</t>
    </r>
    <r>
      <rPr>
        <sz val="8"/>
        <rFont val="Times New Roman"/>
        <family val="1"/>
      </rPr>
      <t>, из них</t>
    </r>
  </si>
  <si>
    <t>Приложение №2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</si>
  <si>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</si>
  <si>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% исполнения</t>
  </si>
  <si>
    <t>Отклонение (+, -)</t>
  </si>
  <si>
    <t>Акцизы по подакцизным товарам (продукции), производимым на территории Российской Федерации</t>
  </si>
  <si>
    <t>И.о. Главы Администрации Кагальницкого сельского поселения</t>
  </si>
  <si>
    <t>К.А. Малерян</t>
  </si>
  <si>
    <t>Прочие доходы от компенсации затрат бюджетов сельских поселений</t>
  </si>
  <si>
    <t>2016 год</t>
  </si>
  <si>
    <t>% исполнения  2016г.</t>
  </si>
  <si>
    <t>Отклонение (+;-)               2016г.</t>
  </si>
  <si>
    <t>-</t>
  </si>
  <si>
    <t>Налог взимаемый в связи с применением упрощенной системы налогообложения</t>
  </si>
  <si>
    <t>В текущем году налог взимаемый в связи с применением упрощенной системы налогооблажения отсутствует.</t>
  </si>
  <si>
    <t>Кагальницкого сельского поселения за 9 месяцев 2016 года</t>
  </si>
  <si>
    <t xml:space="preserve">Фактически поступило за аналогичн. период </t>
  </si>
  <si>
    <t>к аналог. периоду 2015 года</t>
  </si>
  <si>
    <t>ДОХОДЫ ОТ ПРОДАЖИ МАТЕРИАЛЬНЫХ И НЕМАТЕРИАЛЬНЫХ АКТИВОВ</t>
  </si>
  <si>
    <t>Невыясненные поступления, зачисляемые в бюджет сельских поселений</t>
  </si>
  <si>
    <t>Невыполение плана на 79,3 % в связи с крупной задолженностью Ефимова Н.Н., Маханько В.М., Ревенко Е.Ю., Воробьева А.И. Всвязи с этими задолженностями по сравнению с периодом 2015 года исполнение дохода на имущество физических лиц уменьшилось на 85,8%.</t>
  </si>
  <si>
    <t>Невыполение плана по налогу на доходы физических лиц на 24,1 %, так же по сравнению с аналогичным периодом 2015 года уменьшилось на 143,3 т.р. в связи с задолженностью Маханько И.М., Варданян В.В.</t>
  </si>
  <si>
    <t>Невыполнение плана в связи с задолженностью следующих физических лиц: Андрисян В.К., Журов В.В., Малютин А.В., Болобан Ю.И. По сравнению с периодом 2015 года поступления увеличились на 543,7 т.р.</t>
  </si>
  <si>
    <t>План поступлений по единому сельскохозяйственному налогу перевыполненен на 204,7 т.р. что сотавило 191% исполнения в связи с оплатой задолженности Алексеенко Д. В. По сравнению с аналогичным периодом 2015 года поступления увеличились на 184,4% по аналогичной причине.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</si>
</sst>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69" fontId="4" fillId="4" borderId="10" xfId="0" applyNumberFormat="1" applyFont="1" applyFill="1" applyBorder="1" applyAlignment="1">
      <alignment horizontal="right"/>
    </xf>
    <xf numFmtId="169" fontId="7" fillId="4" borderId="10" xfId="0" applyNumberFormat="1" applyFont="1" applyFill="1" applyBorder="1" applyAlignment="1">
      <alignment horizontal="right"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169" fontId="6" fillId="4" borderId="10" xfId="0" applyNumberFormat="1" applyFont="1" applyFill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169" fontId="2" fillId="24" borderId="10" xfId="0" applyNumberFormat="1" applyFont="1" applyFill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 wrapText="1"/>
    </xf>
    <xf numFmtId="169" fontId="6" fillId="0" borderId="10" xfId="0" applyNumberFormat="1" applyFont="1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9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4" borderId="12" xfId="0" applyFont="1" applyFill="1" applyBorder="1" applyAlignment="1">
      <alignment/>
    </xf>
    <xf numFmtId="0" fontId="5" fillId="4" borderId="13" xfId="0" applyFont="1" applyFill="1" applyBorder="1" applyAlignment="1">
      <alignment horizontal="left" vertical="justify" wrapText="1"/>
    </xf>
    <xf numFmtId="0" fontId="4" fillId="4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/>
    </xf>
    <xf numFmtId="0" fontId="8" fillId="0" borderId="13" xfId="0" applyNumberFormat="1" applyFont="1" applyBorder="1" applyAlignment="1">
      <alignment horizontal="left" vertical="justify" wrapText="1"/>
    </xf>
    <xf numFmtId="0" fontId="9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justify" wrapText="1"/>
    </xf>
    <xf numFmtId="0" fontId="5" fillId="0" borderId="12" xfId="0" applyFont="1" applyBorder="1" applyAlignment="1">
      <alignment horizontal="justify"/>
    </xf>
    <xf numFmtId="0" fontId="5" fillId="0" borderId="13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right"/>
    </xf>
    <xf numFmtId="0" fontId="8" fillId="0" borderId="13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34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SheetLayoutView="100" zoomScalePageLayoutView="0" workbookViewId="0" topLeftCell="A15">
      <selection activeCell="I22" sqref="I22"/>
    </sheetView>
  </sheetViews>
  <sheetFormatPr defaultColWidth="9.00390625" defaultRowHeight="12.75"/>
  <cols>
    <col min="1" max="1" width="43.25390625" style="0" customWidth="1"/>
    <col min="2" max="2" width="11.625" style="0" customWidth="1"/>
    <col min="3" max="3" width="9.75390625" style="0" customWidth="1"/>
    <col min="4" max="4" width="10.875" style="0" customWidth="1"/>
    <col min="5" max="5" width="10.125" style="0" customWidth="1"/>
    <col min="6" max="6" width="10.125" style="13" customWidth="1"/>
    <col min="7" max="7" width="11.375" style="13" customWidth="1"/>
    <col min="8" max="8" width="9.75390625" style="13" bestFit="1" customWidth="1"/>
    <col min="9" max="9" width="41.25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26"/>
      <c r="B1" s="26"/>
      <c r="C1" s="26"/>
      <c r="D1" s="27"/>
      <c r="E1" s="28"/>
      <c r="F1" s="29"/>
      <c r="G1" s="29"/>
      <c r="H1" s="29"/>
      <c r="I1" s="28" t="s">
        <v>19</v>
      </c>
    </row>
    <row r="2" spans="1:9" ht="15.75">
      <c r="A2" s="67" t="s">
        <v>8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6" t="s">
        <v>33</v>
      </c>
      <c r="B3" s="66"/>
      <c r="C3" s="66"/>
      <c r="D3" s="66"/>
      <c r="E3" s="66"/>
      <c r="F3" s="66"/>
      <c r="G3" s="66"/>
      <c r="H3" s="66"/>
      <c r="I3" s="66"/>
    </row>
    <row r="4" spans="1:12" ht="13.5" thickBot="1">
      <c r="A4" s="30"/>
      <c r="B4" s="30"/>
      <c r="C4" s="30"/>
      <c r="D4" s="31"/>
      <c r="E4" s="28"/>
      <c r="F4" s="29"/>
      <c r="G4" s="29"/>
      <c r="H4" s="29"/>
      <c r="I4" s="28" t="s">
        <v>3</v>
      </c>
      <c r="J4" s="6"/>
      <c r="K4" s="6"/>
      <c r="L4" s="5"/>
    </row>
    <row r="5" spans="1:12" ht="66.75" customHeight="1" thickBot="1">
      <c r="A5" s="70" t="s">
        <v>9</v>
      </c>
      <c r="B5" s="83" t="s">
        <v>27</v>
      </c>
      <c r="C5" s="84"/>
      <c r="D5" s="75" t="s">
        <v>28</v>
      </c>
      <c r="E5" s="73" t="s">
        <v>29</v>
      </c>
      <c r="F5" s="73" t="s">
        <v>34</v>
      </c>
      <c r="G5" s="79" t="s">
        <v>21</v>
      </c>
      <c r="H5" s="81" t="s">
        <v>22</v>
      </c>
      <c r="I5" s="68" t="s">
        <v>10</v>
      </c>
      <c r="J5" s="5"/>
      <c r="K5" s="5"/>
      <c r="L5" s="5"/>
    </row>
    <row r="6" spans="1:12" ht="24" customHeight="1" thickBot="1">
      <c r="A6" s="71"/>
      <c r="B6" s="73" t="s">
        <v>6</v>
      </c>
      <c r="C6" s="73" t="s">
        <v>5</v>
      </c>
      <c r="D6" s="76"/>
      <c r="E6" s="78"/>
      <c r="F6" s="74"/>
      <c r="G6" s="80"/>
      <c r="H6" s="82"/>
      <c r="I6" s="69"/>
      <c r="J6" s="5"/>
      <c r="K6" s="5"/>
      <c r="L6" s="5"/>
    </row>
    <row r="7" spans="1:12" ht="13.5" customHeight="1" thickBot="1">
      <c r="A7" s="72"/>
      <c r="B7" s="74"/>
      <c r="C7" s="74"/>
      <c r="D7" s="77"/>
      <c r="E7" s="74"/>
      <c r="F7" s="58"/>
      <c r="G7" s="55" t="s">
        <v>35</v>
      </c>
      <c r="H7" s="56"/>
      <c r="I7" s="57"/>
      <c r="J7" s="5"/>
      <c r="K7" s="5"/>
      <c r="L7" s="5"/>
    </row>
    <row r="8" spans="1:12" ht="0.75" customHeight="1" hidden="1">
      <c r="A8" s="51"/>
      <c r="B8" s="52"/>
      <c r="C8" s="52"/>
      <c r="D8" s="53"/>
      <c r="E8" s="52"/>
      <c r="F8" s="52"/>
      <c r="G8" s="52"/>
      <c r="H8" s="52"/>
      <c r="I8" s="54"/>
      <c r="J8" s="5"/>
      <c r="K8" s="5"/>
      <c r="L8" s="5"/>
    </row>
    <row r="9" spans="1:18" ht="21.75" customHeight="1">
      <c r="A9" s="34" t="s">
        <v>13</v>
      </c>
      <c r="B9" s="10">
        <f>B10+B19</f>
        <v>8929.000000000002</v>
      </c>
      <c r="C9" s="10">
        <f>C10+C19</f>
        <v>7614.299999999999</v>
      </c>
      <c r="D9" s="16">
        <f>C9*100/B9</f>
        <v>85.27606674879603</v>
      </c>
      <c r="E9" s="16">
        <f>B9-C9</f>
        <v>1314.7000000000025</v>
      </c>
      <c r="F9" s="10">
        <f>F10+F19</f>
        <v>7922.300000000001</v>
      </c>
      <c r="G9" s="16">
        <f>C9*100/F9</f>
        <v>96.11224013228478</v>
      </c>
      <c r="H9" s="16">
        <f>C9-F9</f>
        <v>-308.0000000000018</v>
      </c>
      <c r="I9" s="35"/>
      <c r="J9" s="5"/>
      <c r="K9" s="7"/>
      <c r="L9" s="7"/>
      <c r="M9" s="1"/>
      <c r="N9" s="1"/>
      <c r="O9" s="1"/>
      <c r="P9" s="1"/>
      <c r="Q9" s="1"/>
      <c r="R9" s="1"/>
    </row>
    <row r="10" spans="1:18" ht="15.75" customHeight="1">
      <c r="A10" s="36" t="s">
        <v>7</v>
      </c>
      <c r="B10" s="9">
        <f>SUM(B11:B18)</f>
        <v>8788.000000000002</v>
      </c>
      <c r="C10" s="9">
        <f>SUM(C11:C18)</f>
        <v>7427.4</v>
      </c>
      <c r="D10" s="16">
        <f aca="true" t="shared" si="0" ref="D10:D21">C10*100/B10</f>
        <v>84.5175238962221</v>
      </c>
      <c r="E10" s="16">
        <f aca="true" t="shared" si="1" ref="E10:E27">B10-C10</f>
        <v>1360.6000000000022</v>
      </c>
      <c r="F10" s="9">
        <f>SUM(F11:F18)</f>
        <v>7840.200000000001</v>
      </c>
      <c r="G10" s="16">
        <f>C10*100/F10</f>
        <v>94.73482819315834</v>
      </c>
      <c r="H10" s="16">
        <f>C10-F10</f>
        <v>-412.8000000000011</v>
      </c>
      <c r="I10" s="35"/>
      <c r="J10" s="5"/>
      <c r="K10" s="7"/>
      <c r="L10" s="7"/>
      <c r="M10" s="1"/>
      <c r="N10" s="1"/>
      <c r="O10" s="1"/>
      <c r="P10" s="1"/>
      <c r="Q10" s="1"/>
      <c r="R10" s="1"/>
    </row>
    <row r="11" spans="1:14" ht="67.5" customHeight="1">
      <c r="A11" s="37" t="s">
        <v>1</v>
      </c>
      <c r="B11" s="23">
        <v>3506.3</v>
      </c>
      <c r="C11" s="23">
        <v>2663</v>
      </c>
      <c r="D11" s="25">
        <f t="shared" si="0"/>
        <v>75.94900607477967</v>
      </c>
      <c r="E11" s="25">
        <f t="shared" si="1"/>
        <v>843.3000000000002</v>
      </c>
      <c r="F11" s="23">
        <v>2806.3</v>
      </c>
      <c r="G11" s="25">
        <f>C11*100/F11</f>
        <v>94.89363218472721</v>
      </c>
      <c r="H11" s="25">
        <f>C11-F11</f>
        <v>-143.30000000000018</v>
      </c>
      <c r="I11" s="62" t="s">
        <v>39</v>
      </c>
      <c r="J11" s="5"/>
      <c r="K11" s="7"/>
      <c r="L11" s="7"/>
      <c r="M11" s="1"/>
      <c r="N11" s="1"/>
    </row>
    <row r="12" spans="1:14" ht="27.75" customHeight="1">
      <c r="A12" s="39" t="s">
        <v>23</v>
      </c>
      <c r="B12" s="23">
        <v>1172.9</v>
      </c>
      <c r="C12" s="23">
        <v>1300.5</v>
      </c>
      <c r="D12" s="25">
        <f t="shared" si="0"/>
        <v>110.8790178190809</v>
      </c>
      <c r="E12" s="25">
        <f t="shared" si="1"/>
        <v>-127.59999999999991</v>
      </c>
      <c r="F12" s="23">
        <v>958</v>
      </c>
      <c r="G12" s="25">
        <f aca="true" t="shared" si="2" ref="G12:G24">C12*100/F12</f>
        <v>135.75156576200416</v>
      </c>
      <c r="H12" s="25">
        <f aca="true" t="shared" si="3" ref="H12:H27">C12-F12</f>
        <v>342.5</v>
      </c>
      <c r="I12" s="38" t="s">
        <v>30</v>
      </c>
      <c r="J12" s="5"/>
      <c r="K12" s="7"/>
      <c r="L12" s="7"/>
      <c r="M12" s="1"/>
      <c r="N12" s="1"/>
    </row>
    <row r="13" spans="1:14" ht="45.75" customHeight="1">
      <c r="A13" s="39" t="s">
        <v>31</v>
      </c>
      <c r="B13" s="23">
        <v>0</v>
      </c>
      <c r="C13" s="23">
        <v>0</v>
      </c>
      <c r="D13" s="25">
        <v>0</v>
      </c>
      <c r="E13" s="25">
        <v>0</v>
      </c>
      <c r="F13" s="23">
        <v>976.9</v>
      </c>
      <c r="G13" s="25">
        <f t="shared" si="2"/>
        <v>0</v>
      </c>
      <c r="H13" s="25">
        <f t="shared" si="3"/>
        <v>-976.9</v>
      </c>
      <c r="I13" s="63" t="s">
        <v>32</v>
      </c>
      <c r="J13" s="5"/>
      <c r="K13" s="7"/>
      <c r="L13" s="7"/>
      <c r="M13" s="1"/>
      <c r="N13" s="1"/>
    </row>
    <row r="14" spans="1:14" ht="94.5" customHeight="1">
      <c r="A14" s="39" t="s">
        <v>4</v>
      </c>
      <c r="B14" s="24">
        <v>225</v>
      </c>
      <c r="C14" s="24">
        <v>429.7</v>
      </c>
      <c r="D14" s="25">
        <f t="shared" si="0"/>
        <v>190.9777777777778</v>
      </c>
      <c r="E14" s="25">
        <f t="shared" si="1"/>
        <v>-204.7</v>
      </c>
      <c r="F14" s="24">
        <v>233</v>
      </c>
      <c r="G14" s="25">
        <f t="shared" si="2"/>
        <v>184.42060085836908</v>
      </c>
      <c r="H14" s="25">
        <f t="shared" si="3"/>
        <v>196.7</v>
      </c>
      <c r="I14" s="64" t="s">
        <v>41</v>
      </c>
      <c r="J14" s="5"/>
      <c r="K14" s="7"/>
      <c r="L14" s="7"/>
      <c r="M14" s="1"/>
      <c r="N14" s="1"/>
    </row>
    <row r="15" spans="1:14" ht="81.75" customHeight="1">
      <c r="A15" s="37" t="s">
        <v>2</v>
      </c>
      <c r="B15" s="23">
        <v>313.8</v>
      </c>
      <c r="C15" s="23">
        <v>64.9</v>
      </c>
      <c r="D15" s="25">
        <f t="shared" si="0"/>
        <v>20.68196303377948</v>
      </c>
      <c r="E15" s="25">
        <f t="shared" si="1"/>
        <v>248.9</v>
      </c>
      <c r="F15" s="23">
        <v>455.8</v>
      </c>
      <c r="G15" s="25">
        <f t="shared" si="2"/>
        <v>14.238701184730147</v>
      </c>
      <c r="H15" s="25">
        <f t="shared" si="3"/>
        <v>-390.9</v>
      </c>
      <c r="I15" s="61" t="s">
        <v>38</v>
      </c>
      <c r="J15" s="5"/>
      <c r="K15" s="7"/>
      <c r="L15" s="7"/>
      <c r="M15" s="1"/>
      <c r="N15" s="1"/>
    </row>
    <row r="16" spans="1:14" ht="64.5" customHeight="1">
      <c r="A16" s="37" t="s">
        <v>0</v>
      </c>
      <c r="B16" s="23">
        <v>3503.8</v>
      </c>
      <c r="C16" s="23">
        <v>2901.3</v>
      </c>
      <c r="D16" s="25">
        <f t="shared" si="0"/>
        <v>82.8043838118614</v>
      </c>
      <c r="E16" s="25">
        <f t="shared" si="1"/>
        <v>602.5</v>
      </c>
      <c r="F16" s="23">
        <v>2357.6</v>
      </c>
      <c r="G16" s="25">
        <f t="shared" si="2"/>
        <v>123.06158805564982</v>
      </c>
      <c r="H16" s="25">
        <f t="shared" si="3"/>
        <v>543.7000000000003</v>
      </c>
      <c r="I16" s="65" t="s">
        <v>40</v>
      </c>
      <c r="J16" s="5"/>
      <c r="K16" s="7"/>
      <c r="L16" s="7"/>
      <c r="M16" s="1"/>
      <c r="N16" s="1"/>
    </row>
    <row r="17" spans="1:14" ht="50.25" customHeight="1">
      <c r="A17" s="41" t="s">
        <v>14</v>
      </c>
      <c r="B17" s="23">
        <v>58.2</v>
      </c>
      <c r="C17" s="23">
        <v>68</v>
      </c>
      <c r="D17" s="25">
        <f t="shared" si="0"/>
        <v>116.83848797250859</v>
      </c>
      <c r="E17" s="25">
        <f t="shared" si="1"/>
        <v>-9.799999999999997</v>
      </c>
      <c r="F17" s="23">
        <v>52.6</v>
      </c>
      <c r="G17" s="25">
        <f t="shared" si="2"/>
        <v>129.27756653992395</v>
      </c>
      <c r="H17" s="25">
        <f t="shared" si="3"/>
        <v>15.399999999999999</v>
      </c>
      <c r="I17" s="60" t="s">
        <v>30</v>
      </c>
      <c r="J17" s="5"/>
      <c r="K17" s="7"/>
      <c r="L17" s="7"/>
      <c r="M17" s="1"/>
      <c r="N17" s="1"/>
    </row>
    <row r="18" spans="1:14" ht="41.25" customHeight="1">
      <c r="A18" s="39" t="s">
        <v>15</v>
      </c>
      <c r="B18" s="23">
        <v>8</v>
      </c>
      <c r="C18" s="23">
        <v>0</v>
      </c>
      <c r="D18" s="25">
        <v>0</v>
      </c>
      <c r="E18" s="25">
        <f t="shared" si="1"/>
        <v>8</v>
      </c>
      <c r="F18" s="59">
        <v>0</v>
      </c>
      <c r="G18" s="25">
        <v>0</v>
      </c>
      <c r="H18" s="25">
        <f t="shared" si="3"/>
        <v>0</v>
      </c>
      <c r="I18" s="42" t="s">
        <v>30</v>
      </c>
      <c r="J18" s="5"/>
      <c r="K18" s="7"/>
      <c r="L18" s="7"/>
      <c r="M18" s="1"/>
      <c r="N18" s="1"/>
    </row>
    <row r="19" spans="1:18" ht="41.25" customHeight="1">
      <c r="A19" s="43" t="s">
        <v>18</v>
      </c>
      <c r="B19" s="11">
        <f>B20+B24+B25+B27</f>
        <v>141</v>
      </c>
      <c r="C19" s="11">
        <f>C20+C24+C25+C23+C22</f>
        <v>186.89999999999998</v>
      </c>
      <c r="D19" s="16">
        <f>C19*100/B19</f>
        <v>132.55319148936167</v>
      </c>
      <c r="E19" s="16">
        <f t="shared" si="1"/>
        <v>-45.89999999999998</v>
      </c>
      <c r="F19" s="11">
        <f>F20+F24</f>
        <v>82.1</v>
      </c>
      <c r="G19" s="16">
        <f t="shared" si="2"/>
        <v>227.64920828258218</v>
      </c>
      <c r="H19" s="16">
        <f t="shared" si="3"/>
        <v>104.79999999999998</v>
      </c>
      <c r="I19" s="44"/>
      <c r="J19" s="5"/>
      <c r="K19" s="7"/>
      <c r="L19" s="7"/>
      <c r="M19" s="1"/>
      <c r="N19" s="1"/>
      <c r="O19" s="1"/>
      <c r="P19" s="1"/>
      <c r="Q19" s="1"/>
      <c r="R19" s="1"/>
    </row>
    <row r="20" spans="1:14" ht="33.75">
      <c r="A20" s="45" t="s">
        <v>16</v>
      </c>
      <c r="B20" s="17">
        <v>139.7</v>
      </c>
      <c r="C20" s="18">
        <v>171.1</v>
      </c>
      <c r="D20" s="25">
        <f t="shared" si="0"/>
        <v>122.47673586256265</v>
      </c>
      <c r="E20" s="25">
        <f t="shared" si="1"/>
        <v>-31.400000000000006</v>
      </c>
      <c r="F20" s="19">
        <v>80.1</v>
      </c>
      <c r="G20" s="25">
        <f t="shared" si="2"/>
        <v>213.6079900124844</v>
      </c>
      <c r="H20" s="25">
        <f t="shared" si="3"/>
        <v>91</v>
      </c>
      <c r="I20" s="40" t="s">
        <v>30</v>
      </c>
      <c r="J20" s="5"/>
      <c r="K20" s="7"/>
      <c r="L20" s="7"/>
      <c r="M20" s="1"/>
      <c r="N20" s="1"/>
    </row>
    <row r="21" spans="1:14" ht="68.25">
      <c r="A21" s="46" t="s">
        <v>20</v>
      </c>
      <c r="B21" s="18">
        <v>139.7</v>
      </c>
      <c r="C21" s="18">
        <v>171.1</v>
      </c>
      <c r="D21" s="25">
        <f t="shared" si="0"/>
        <v>122.47673586256265</v>
      </c>
      <c r="E21" s="25">
        <f t="shared" si="1"/>
        <v>-31.400000000000006</v>
      </c>
      <c r="F21" s="21">
        <v>80.1</v>
      </c>
      <c r="G21" s="25">
        <f t="shared" si="2"/>
        <v>213.6079900124844</v>
      </c>
      <c r="H21" s="25">
        <f t="shared" si="3"/>
        <v>91</v>
      </c>
      <c r="I21" s="47" t="s">
        <v>30</v>
      </c>
      <c r="J21" s="5"/>
      <c r="K21" s="7"/>
      <c r="L21" s="7"/>
      <c r="M21" s="1"/>
      <c r="N21" s="1"/>
    </row>
    <row r="22" spans="1:14" ht="23.25">
      <c r="A22" s="46" t="s">
        <v>26</v>
      </c>
      <c r="B22" s="18">
        <v>0</v>
      </c>
      <c r="C22" s="18">
        <v>4.1</v>
      </c>
      <c r="D22" s="25">
        <v>0</v>
      </c>
      <c r="E22" s="25">
        <f t="shared" si="1"/>
        <v>-4.1</v>
      </c>
      <c r="F22" s="21">
        <v>0</v>
      </c>
      <c r="G22" s="25">
        <v>0</v>
      </c>
      <c r="H22" s="25">
        <f t="shared" si="3"/>
        <v>4.1</v>
      </c>
      <c r="I22" s="40" t="s">
        <v>30</v>
      </c>
      <c r="J22" s="5"/>
      <c r="K22" s="7"/>
      <c r="L22" s="7"/>
      <c r="M22" s="1"/>
      <c r="N22" s="1"/>
    </row>
    <row r="23" spans="1:14" ht="23.25">
      <c r="A23" s="46" t="s">
        <v>36</v>
      </c>
      <c r="B23" s="18">
        <v>0</v>
      </c>
      <c r="C23" s="18">
        <v>8.4</v>
      </c>
      <c r="D23" s="25">
        <v>0</v>
      </c>
      <c r="E23" s="25">
        <f t="shared" si="1"/>
        <v>-8.4</v>
      </c>
      <c r="F23" s="21">
        <v>0</v>
      </c>
      <c r="G23" s="25">
        <v>0</v>
      </c>
      <c r="H23" s="25">
        <f t="shared" si="3"/>
        <v>8.4</v>
      </c>
      <c r="I23" s="40"/>
      <c r="J23" s="5"/>
      <c r="K23" s="7"/>
      <c r="L23" s="7"/>
      <c r="M23" s="1"/>
      <c r="N23" s="1"/>
    </row>
    <row r="24" spans="1:14" ht="24" customHeight="1">
      <c r="A24" s="48" t="s">
        <v>11</v>
      </c>
      <c r="B24" s="22">
        <v>1.3</v>
      </c>
      <c r="C24" s="22">
        <v>3.2</v>
      </c>
      <c r="D24" s="25">
        <f>C24/B24*100</f>
        <v>246.15384615384616</v>
      </c>
      <c r="E24" s="25">
        <f t="shared" si="1"/>
        <v>-1.9000000000000001</v>
      </c>
      <c r="F24" s="22">
        <v>2</v>
      </c>
      <c r="G24" s="25">
        <f t="shared" si="2"/>
        <v>160</v>
      </c>
      <c r="H24" s="25">
        <f t="shared" si="3"/>
        <v>1.2000000000000002</v>
      </c>
      <c r="I24" s="47" t="s">
        <v>30</v>
      </c>
      <c r="J24" s="5"/>
      <c r="K24" s="7"/>
      <c r="L24" s="7"/>
      <c r="M24" s="1"/>
      <c r="N24" s="1"/>
    </row>
    <row r="25" spans="1:14" ht="15.75" customHeight="1">
      <c r="A25" s="39" t="s">
        <v>17</v>
      </c>
      <c r="B25" s="21">
        <v>0</v>
      </c>
      <c r="C25" s="18">
        <v>0.1</v>
      </c>
      <c r="D25" s="25">
        <v>0</v>
      </c>
      <c r="E25" s="25">
        <f t="shared" si="1"/>
        <v>-0.1</v>
      </c>
      <c r="F25" s="21">
        <v>0</v>
      </c>
      <c r="G25" s="25">
        <v>0</v>
      </c>
      <c r="H25" s="25">
        <f t="shared" si="3"/>
        <v>0.1</v>
      </c>
      <c r="I25" s="47" t="s">
        <v>30</v>
      </c>
      <c r="J25" s="5"/>
      <c r="K25" s="7"/>
      <c r="L25" s="7"/>
      <c r="M25" s="1"/>
      <c r="N25" s="1"/>
    </row>
    <row r="26" spans="1:14" ht="22.5" customHeight="1">
      <c r="A26" s="49" t="s">
        <v>37</v>
      </c>
      <c r="B26" s="20">
        <v>0</v>
      </c>
      <c r="C26" s="21">
        <v>0.1</v>
      </c>
      <c r="D26" s="25">
        <v>0</v>
      </c>
      <c r="E26" s="25">
        <f t="shared" si="1"/>
        <v>-0.1</v>
      </c>
      <c r="F26" s="21">
        <v>0</v>
      </c>
      <c r="G26" s="25">
        <v>0</v>
      </c>
      <c r="H26" s="25">
        <f t="shared" si="3"/>
        <v>0.1</v>
      </c>
      <c r="I26" s="50" t="s">
        <v>30</v>
      </c>
      <c r="J26" s="5"/>
      <c r="K26" s="7"/>
      <c r="L26" s="7"/>
      <c r="M26" s="1"/>
      <c r="N26" s="1"/>
    </row>
    <row r="27" spans="1:14" ht="13.5" customHeight="1">
      <c r="A27" s="48" t="s">
        <v>12</v>
      </c>
      <c r="B27" s="20">
        <v>0</v>
      </c>
      <c r="C27" s="21">
        <v>0</v>
      </c>
      <c r="D27" s="25">
        <v>0</v>
      </c>
      <c r="E27" s="25">
        <f t="shared" si="1"/>
        <v>0</v>
      </c>
      <c r="F27" s="21">
        <v>0</v>
      </c>
      <c r="G27" s="25">
        <v>0</v>
      </c>
      <c r="H27" s="25">
        <f t="shared" si="3"/>
        <v>0</v>
      </c>
      <c r="I27" s="50" t="s">
        <v>30</v>
      </c>
      <c r="J27" s="5"/>
      <c r="K27" s="7"/>
      <c r="L27" s="7"/>
      <c r="M27" s="1"/>
      <c r="N27" s="1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33"/>
      <c r="M29" s="1"/>
      <c r="N29" s="1"/>
    </row>
    <row r="30" spans="9:14" ht="12.75">
      <c r="I30" s="27"/>
      <c r="J30" s="2"/>
      <c r="N30" s="1"/>
    </row>
    <row r="31" spans="1:14" ht="12.75">
      <c r="A31" t="s">
        <v>24</v>
      </c>
      <c r="B31" s="32"/>
      <c r="G31" s="13" t="s">
        <v>25</v>
      </c>
      <c r="I31" s="33"/>
      <c r="M31" s="1"/>
      <c r="N31" s="1"/>
    </row>
    <row r="32" spans="4:10" ht="12.75">
      <c r="D32" s="1"/>
      <c r="E32" s="1"/>
      <c r="F32" s="14"/>
      <c r="G32" s="14"/>
      <c r="H32" s="14"/>
      <c r="I32" s="8"/>
      <c r="J32" s="1"/>
    </row>
    <row r="33" spans="1:10" ht="12.75">
      <c r="A33" s="4"/>
      <c r="B33" s="3"/>
      <c r="C33" s="3"/>
      <c r="D33" s="3"/>
      <c r="E33" s="3"/>
      <c r="F33" s="15"/>
      <c r="G33" s="15"/>
      <c r="H33" s="15"/>
      <c r="I33" s="1"/>
      <c r="J33" s="3"/>
    </row>
    <row r="34" spans="2:10" ht="12.75">
      <c r="B34" s="1"/>
      <c r="C34" s="1"/>
      <c r="D34" s="1"/>
      <c r="E34" s="1"/>
      <c r="F34" s="14"/>
      <c r="G34" s="14"/>
      <c r="H34" s="14"/>
      <c r="I34" s="1"/>
      <c r="J34" s="1"/>
    </row>
    <row r="35" ht="12.75">
      <c r="I35" s="3"/>
    </row>
    <row r="36" ht="12.75">
      <c r="I36" s="1"/>
    </row>
  </sheetData>
  <sheetProtection/>
  <mergeCells count="12">
    <mergeCell ref="B5:C5"/>
    <mergeCell ref="F5:F6"/>
    <mergeCell ref="A3:I3"/>
    <mergeCell ref="A2:I2"/>
    <mergeCell ref="I5:I6"/>
    <mergeCell ref="A5:A7"/>
    <mergeCell ref="B6:B7"/>
    <mergeCell ref="C6:C7"/>
    <mergeCell ref="D5:D7"/>
    <mergeCell ref="E5:E7"/>
    <mergeCell ref="G5:G6"/>
    <mergeCell ref="H5:H6"/>
  </mergeCells>
  <printOptions/>
  <pageMargins left="0.73" right="0" top="0" bottom="0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Irina</cp:lastModifiedBy>
  <cp:lastPrinted>2016-10-13T05:57:55Z</cp:lastPrinted>
  <dcterms:created xsi:type="dcterms:W3CDTF">2001-03-22T07:50:37Z</dcterms:created>
  <dcterms:modified xsi:type="dcterms:W3CDTF">2016-10-13T06:05:56Z</dcterms:modified>
  <cp:category/>
  <cp:version/>
  <cp:contentType/>
  <cp:contentStatus/>
</cp:coreProperties>
</file>