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'Отчет'!$A$1:$I$33</definedName>
  </definedNames>
  <calcPr fullCalcOnLoad="1"/>
</workbook>
</file>

<file path=xl/sharedStrings.xml><?xml version="1.0" encoding="utf-8"?>
<sst xmlns="http://schemas.openxmlformats.org/spreadsheetml/2006/main" count="56" uniqueCount="47">
  <si>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</si>
  <si>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</si>
  <si>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</si>
  <si>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</si>
  <si>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</si>
  <si>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</si>
  <si>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</si>
  <si>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</si>
  <si>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</si>
  <si>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</si>
  <si>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</si>
  <si>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</si>
  <si>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</si>
  <si>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</si>
  <si>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</si>
  <si>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</si>
  <si>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</si>
  <si>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</si>
  <si>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</si>
  <si>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</si>
  <si>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</si>
  <si>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</si>
  <si>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</si>
  <si>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</si>
  <si>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</si>
  <si>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</si>
  <si>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</si>
  <si>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</si>
  <si>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</si>
  <si>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</si>
  <si>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</si>
  <si>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2022 год</t>
  </si>
  <si>
    <t>к аналог. периоду 2021 года</t>
  </si>
  <si>
    <t>% исполнения  2022 г.</t>
  </si>
  <si>
    <t>Отклонение (+;-)               2022 г.</t>
  </si>
  <si>
    <t>Продажа муниципального имущества.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</si>
  <si>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</si>
  <si>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</si>
  <si>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Невыполнение плана сязано с расторжением договора аренды.</t>
  </si>
  <si>
    <t>Арендная плата за земельные участки.</t>
  </si>
  <si>
    <t>Перевыполнение плана связано со сдачей в аренду земельных участков.</t>
  </si>
  <si>
    <t>План 12 месяцев 2022 г. выполнен на 135,2%. В сравнении с аналогичным периодом прошлого года поступления увеличились на  1236,4 тыс.руб. в связи с повышением ФОТ с 01.01.2022г.</t>
  </si>
  <si>
    <t>План 12 месяцев 2022 г. выполнен на 264,6 %В сравнении с аналогичным периодом прошлого года поступления увеличились на 540,1 тыс.руб. в связи  с погашением недоимки прошлых лет.</t>
  </si>
  <si>
    <t xml:space="preserve"> В сравненнии с 12 месяцами 2021 года поступления увеличились на 19,6 тыс.руб в связи с  с увеличением обращений граждан за нотариальными услугами.</t>
  </si>
  <si>
    <t>План 12 месяцев 2022 г. выполнен на 113,2%. В сравнении с аналогичным периодом прошлого года поступления увеличились  на 92,0тыс.руб. в связи с погашением недоимки.</t>
  </si>
  <si>
    <t>План 12 месяцев 2022 г. выполнен на 107,6%. Перевыполнение плана связано с  авансовыми платежами юридических лиц.</t>
  </si>
  <si>
    <t>Кагальницкого сельского поселения за 12 месяцев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</si>
</sst>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zoomScalePageLayoutView="0" workbookViewId="0" topLeftCell="A1">
      <selection activeCell="E5" sqref="E5:E7"/>
    </sheetView>
  </sheetViews>
  <sheetFormatPr defaultColWidth="9.00390625" defaultRowHeight="12.75"/>
  <cols>
    <col min="1" max="1" width="45.375" style="0" customWidth="1"/>
    <col min="2" max="2" width="11.625" style="0" customWidth="1"/>
    <col min="3" max="3" width="14.625" style="0" customWidth="1"/>
    <col min="4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7" t="s">
        <v>46</v>
      </c>
      <c r="B3" s="47"/>
      <c r="C3" s="47"/>
      <c r="D3" s="47"/>
      <c r="E3" s="47"/>
      <c r="F3" s="47"/>
      <c r="G3" s="47"/>
      <c r="H3" s="47"/>
      <c r="I3" s="47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0" t="s">
        <v>9</v>
      </c>
      <c r="B5" s="60" t="s">
        <v>31</v>
      </c>
      <c r="C5" s="60"/>
      <c r="D5" s="51" t="s">
        <v>33</v>
      </c>
      <c r="E5" s="50" t="s">
        <v>34</v>
      </c>
      <c r="F5" s="57" t="s">
        <v>29</v>
      </c>
      <c r="G5" s="53" t="s">
        <v>21</v>
      </c>
      <c r="H5" s="54" t="s">
        <v>22</v>
      </c>
      <c r="I5" s="49" t="s">
        <v>10</v>
      </c>
      <c r="J5" s="3"/>
      <c r="K5" s="3"/>
      <c r="L5" s="3"/>
    </row>
    <row r="6" spans="1:12" ht="22.5" customHeight="1">
      <c r="A6" s="50"/>
      <c r="B6" s="50" t="s">
        <v>6</v>
      </c>
      <c r="C6" s="50" t="s">
        <v>5</v>
      </c>
      <c r="D6" s="51"/>
      <c r="E6" s="50"/>
      <c r="F6" s="58"/>
      <c r="G6" s="53"/>
      <c r="H6" s="54"/>
      <c r="I6" s="49"/>
      <c r="J6" s="3"/>
      <c r="K6" s="3"/>
      <c r="L6" s="3"/>
    </row>
    <row r="7" spans="1:12" ht="27.75" customHeight="1">
      <c r="A7" s="50"/>
      <c r="B7" s="50"/>
      <c r="C7" s="50"/>
      <c r="D7" s="51"/>
      <c r="E7" s="50"/>
      <c r="F7" s="59"/>
      <c r="G7" s="55" t="s">
        <v>32</v>
      </c>
      <c r="H7" s="56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12358.1</v>
      </c>
      <c r="C9" s="7">
        <f>C10+C17</f>
        <v>16639</v>
      </c>
      <c r="D9" s="28">
        <f aca="true" t="shared" si="0" ref="D9:D15">C9/B9*100</f>
        <v>134.64043825507156</v>
      </c>
      <c r="E9" s="28">
        <f>C9-B9</f>
        <v>4280.9</v>
      </c>
      <c r="F9" s="7">
        <f>F10+F17</f>
        <v>14424.4</v>
      </c>
      <c r="G9" s="28">
        <f aca="true" t="shared" si="1" ref="G9:G15">C9/F9*100</f>
        <v>115.35315160422617</v>
      </c>
      <c r="H9" s="28">
        <f>C9-F9</f>
        <v>2214.6000000000004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11640.4</v>
      </c>
      <c r="C10" s="6">
        <f>SUM(C11:C16)</f>
        <v>14343.9</v>
      </c>
      <c r="D10" s="28">
        <f t="shared" si="0"/>
        <v>123.2251469021683</v>
      </c>
      <c r="E10" s="28">
        <f aca="true" t="shared" si="2" ref="E10:E28">C10-B10</f>
        <v>2703.5</v>
      </c>
      <c r="F10" s="6">
        <f>SUM(F11:F16)</f>
        <v>13736.1</v>
      </c>
      <c r="G10" s="28">
        <f t="shared" si="1"/>
        <v>104.42483674405398</v>
      </c>
      <c r="H10" s="28">
        <f aca="true" t="shared" si="3" ref="H10:H28">C10-F10</f>
        <v>607.7999999999993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4066.3</v>
      </c>
      <c r="C11" s="40">
        <v>5497</v>
      </c>
      <c r="D11" s="30">
        <f t="shared" si="0"/>
        <v>135.18431989769567</v>
      </c>
      <c r="E11" s="30">
        <f t="shared" si="2"/>
        <v>1430.6999999999998</v>
      </c>
      <c r="F11" s="40">
        <v>4260.6</v>
      </c>
      <c r="G11" s="30">
        <f t="shared" si="1"/>
        <v>129.01938694080647</v>
      </c>
      <c r="H11" s="30">
        <f t="shared" si="3"/>
        <v>1236.3999999999996</v>
      </c>
      <c r="I11" s="42" t="s">
        <v>41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394.4</v>
      </c>
      <c r="C12" s="41">
        <v>1043.5</v>
      </c>
      <c r="D12" s="30">
        <f t="shared" si="0"/>
        <v>264.579107505071</v>
      </c>
      <c r="E12" s="30">
        <f t="shared" si="2"/>
        <v>649.1</v>
      </c>
      <c r="F12" s="41">
        <v>503.4</v>
      </c>
      <c r="G12" s="30">
        <f t="shared" si="1"/>
        <v>207.29042510925706</v>
      </c>
      <c r="H12" s="30">
        <f t="shared" si="3"/>
        <v>540.1</v>
      </c>
      <c r="I12" s="22" t="s">
        <v>42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1145.5</v>
      </c>
      <c r="C13" s="40">
        <v>1296.5</v>
      </c>
      <c r="D13" s="30">
        <f t="shared" si="0"/>
        <v>113.1820165866434</v>
      </c>
      <c r="E13" s="30">
        <f t="shared" si="2"/>
        <v>151</v>
      </c>
      <c r="F13" s="40">
        <v>1204.5</v>
      </c>
      <c r="G13" s="30">
        <f t="shared" si="1"/>
        <v>107.63802407638023</v>
      </c>
      <c r="H13" s="30">
        <f t="shared" si="3"/>
        <v>92</v>
      </c>
      <c r="I13" s="22" t="s">
        <v>44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6007.2</v>
      </c>
      <c r="C14" s="40">
        <v>6464.3</v>
      </c>
      <c r="D14" s="30">
        <f t="shared" si="0"/>
        <v>107.60920229058463</v>
      </c>
      <c r="E14" s="30">
        <f t="shared" si="2"/>
        <v>457.10000000000036</v>
      </c>
      <c r="F14" s="40">
        <v>7744.6</v>
      </c>
      <c r="G14" s="30">
        <f>C14/F14*100</f>
        <v>83.46848126436484</v>
      </c>
      <c r="H14" s="30">
        <f>C14-F14</f>
        <v>-1280.3000000000002</v>
      </c>
      <c r="I14" s="22" t="s">
        <v>45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27</v>
      </c>
      <c r="C15" s="40">
        <v>42.6</v>
      </c>
      <c r="D15" s="30">
        <f t="shared" si="0"/>
        <v>157.77777777777777</v>
      </c>
      <c r="E15" s="30">
        <f t="shared" si="2"/>
        <v>15.600000000000001</v>
      </c>
      <c r="F15" s="40">
        <v>23</v>
      </c>
      <c r="G15" s="30">
        <f t="shared" si="1"/>
        <v>185.2173913043478</v>
      </c>
      <c r="H15" s="30">
        <f t="shared" si="3"/>
        <v>19.6</v>
      </c>
      <c r="I15" s="22" t="s">
        <v>43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B18+B26</f>
        <v>717.7</v>
      </c>
      <c r="C17" s="32">
        <f>C18+C22+C24+C26</f>
        <v>2295.1</v>
      </c>
      <c r="D17" s="32">
        <f>C17/B17*100</f>
        <v>319.78542566531974</v>
      </c>
      <c r="E17" s="32">
        <f t="shared" si="2"/>
        <v>1577.3999999999999</v>
      </c>
      <c r="F17" s="32">
        <f>F18+F22+F24+F26</f>
        <v>688.3</v>
      </c>
      <c r="G17" s="28">
        <f>C17/F17*100</f>
        <v>333.44471887258464</v>
      </c>
      <c r="H17" s="28">
        <f t="shared" si="3"/>
        <v>1606.8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717.7</v>
      </c>
      <c r="C18" s="29">
        <v>667.8</v>
      </c>
      <c r="D18" s="29">
        <f>C18/B18*100</f>
        <v>93.04723422042635</v>
      </c>
      <c r="E18" s="29">
        <f>C18-B18</f>
        <v>-49.90000000000009</v>
      </c>
      <c r="F18" s="29">
        <v>515.5</v>
      </c>
      <c r="G18" s="29">
        <f>C18/F18*100</f>
        <v>129.54413191076623</v>
      </c>
      <c r="H18" s="29">
        <f>H21</f>
        <v>5.899999999999977</v>
      </c>
      <c r="I18" s="44" t="s">
        <v>40</v>
      </c>
      <c r="J18" s="3"/>
      <c r="K18" s="5"/>
      <c r="L18" s="5"/>
      <c r="M18" s="1"/>
      <c r="N18" s="1"/>
    </row>
    <row r="19" spans="1:14" ht="63.75" customHeight="1">
      <c r="A19" s="46" t="s">
        <v>36</v>
      </c>
      <c r="B19" s="29">
        <v>0</v>
      </c>
      <c r="C19" s="29">
        <v>146.4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44" t="s">
        <v>39</v>
      </c>
      <c r="J19" s="3"/>
      <c r="K19" s="5"/>
      <c r="L19" s="5"/>
      <c r="M19" s="1"/>
      <c r="N19" s="1"/>
    </row>
    <row r="20" spans="1:14" ht="79.5" customHeight="1">
      <c r="A20" s="46" t="s">
        <v>37</v>
      </c>
      <c r="B20" s="29">
        <v>0</v>
      </c>
      <c r="C20" s="29">
        <v>146.4</v>
      </c>
      <c r="D20" s="29">
        <v>0</v>
      </c>
      <c r="E20" s="29">
        <v>0</v>
      </c>
      <c r="F20" s="29">
        <v>0</v>
      </c>
      <c r="G20" s="29" t="s">
        <v>30</v>
      </c>
      <c r="H20" s="29">
        <v>0</v>
      </c>
      <c r="I20" s="44"/>
      <c r="J20" s="3"/>
      <c r="K20" s="5"/>
      <c r="L20" s="5"/>
      <c r="M20" s="1"/>
      <c r="N20" s="1"/>
    </row>
    <row r="21" spans="1:14" ht="88.5" customHeight="1">
      <c r="A21" s="36" t="s">
        <v>20</v>
      </c>
      <c r="B21" s="33">
        <f>B18</f>
        <v>717.7</v>
      </c>
      <c r="C21" s="29">
        <v>521.4</v>
      </c>
      <c r="D21" s="29">
        <f>C21/B21*100</f>
        <v>72.64873902744878</v>
      </c>
      <c r="E21" s="29">
        <f>C21-B21</f>
        <v>-196.30000000000007</v>
      </c>
      <c r="F21" s="29">
        <f>F18</f>
        <v>515.5</v>
      </c>
      <c r="G21" s="29" t="s">
        <v>30</v>
      </c>
      <c r="H21" s="30">
        <f t="shared" si="3"/>
        <v>5.899999999999977</v>
      </c>
      <c r="I21" s="43" t="s">
        <v>38</v>
      </c>
      <c r="J21" s="3"/>
      <c r="K21" s="5"/>
      <c r="L21" s="5"/>
      <c r="M21" s="1"/>
      <c r="N21" s="1"/>
    </row>
    <row r="22" spans="1:14" ht="39" customHeight="1">
      <c r="A22" s="37" t="s">
        <v>25</v>
      </c>
      <c r="B22" s="29">
        <f>B23</f>
        <v>0</v>
      </c>
      <c r="C22" s="31">
        <v>17.3</v>
      </c>
      <c r="D22" s="29">
        <v>0</v>
      </c>
      <c r="E22" s="30">
        <v>0</v>
      </c>
      <c r="F22" s="31">
        <v>22.4</v>
      </c>
      <c r="G22" s="30" t="s">
        <v>30</v>
      </c>
      <c r="H22" s="30">
        <f t="shared" si="3"/>
        <v>-5.099999999999998</v>
      </c>
      <c r="I22" s="27"/>
      <c r="J22" s="3"/>
      <c r="K22" s="5"/>
      <c r="L22" s="5"/>
      <c r="M22" s="1"/>
      <c r="N22" s="1"/>
    </row>
    <row r="23" spans="1:14" ht="25.5" customHeight="1">
      <c r="A23" s="37" t="s">
        <v>26</v>
      </c>
      <c r="B23" s="29">
        <v>0</v>
      </c>
      <c r="C23" s="31">
        <v>17.3</v>
      </c>
      <c r="D23" s="29">
        <v>0</v>
      </c>
      <c r="E23" s="30">
        <v>0</v>
      </c>
      <c r="F23" s="31">
        <v>22.4</v>
      </c>
      <c r="G23" s="30" t="s">
        <v>30</v>
      </c>
      <c r="H23" s="30">
        <f t="shared" si="3"/>
        <v>-5.099999999999998</v>
      </c>
      <c r="I23" s="27"/>
      <c r="J23" s="3"/>
      <c r="K23" s="5"/>
      <c r="L23" s="5"/>
      <c r="M23" s="1"/>
      <c r="N23" s="1"/>
    </row>
    <row r="24" spans="1:9" ht="30.75" customHeight="1">
      <c r="A24" s="39" t="s">
        <v>27</v>
      </c>
      <c r="B24" s="29">
        <v>0</v>
      </c>
      <c r="C24" s="31">
        <v>1610</v>
      </c>
      <c r="D24" s="29">
        <v>0</v>
      </c>
      <c r="E24" s="30">
        <v>0</v>
      </c>
      <c r="F24" s="31">
        <v>150.4</v>
      </c>
      <c r="G24" s="30" t="s">
        <v>30</v>
      </c>
      <c r="H24" s="30">
        <f t="shared" si="3"/>
        <v>1459.6</v>
      </c>
      <c r="I24" s="22" t="s">
        <v>35</v>
      </c>
    </row>
    <row r="25" spans="1:14" ht="68.25">
      <c r="A25" s="22" t="s">
        <v>28</v>
      </c>
      <c r="B25" s="29">
        <v>0</v>
      </c>
      <c r="C25" s="31">
        <v>1610</v>
      </c>
      <c r="D25" s="29">
        <v>0</v>
      </c>
      <c r="E25" s="30">
        <v>0</v>
      </c>
      <c r="F25" s="31">
        <v>150.4</v>
      </c>
      <c r="G25" s="30" t="s">
        <v>30</v>
      </c>
      <c r="H25" s="30">
        <f t="shared" si="3"/>
        <v>1459.6</v>
      </c>
      <c r="I25" s="27"/>
      <c r="M25" s="1"/>
      <c r="N25" s="1"/>
    </row>
    <row r="26" spans="1:14" ht="15">
      <c r="A26" s="37" t="s">
        <v>11</v>
      </c>
      <c r="B26" s="29">
        <v>0</v>
      </c>
      <c r="C26" s="30">
        <v>0</v>
      </c>
      <c r="D26" s="29">
        <v>0</v>
      </c>
      <c r="E26" s="30">
        <f t="shared" si="2"/>
        <v>0</v>
      </c>
      <c r="F26" s="30">
        <v>0</v>
      </c>
      <c r="G26" s="30">
        <v>0</v>
      </c>
      <c r="H26" s="30">
        <f t="shared" si="3"/>
        <v>0</v>
      </c>
      <c r="I26" s="26"/>
      <c r="M26" s="1"/>
      <c r="N26" s="1"/>
    </row>
    <row r="27" spans="1:10" ht="15">
      <c r="A27" s="36" t="s">
        <v>17</v>
      </c>
      <c r="B27" s="29">
        <f>B28</f>
        <v>0</v>
      </c>
      <c r="C27" s="31">
        <f>C28</f>
        <v>0</v>
      </c>
      <c r="D27" s="29">
        <v>0</v>
      </c>
      <c r="E27" s="30">
        <f t="shared" si="2"/>
        <v>0</v>
      </c>
      <c r="F27" s="31">
        <f>F28</f>
        <v>0</v>
      </c>
      <c r="G27" s="30" t="s">
        <v>30</v>
      </c>
      <c r="H27" s="30">
        <f t="shared" si="3"/>
        <v>0</v>
      </c>
      <c r="I27" s="27"/>
      <c r="J27" s="1"/>
    </row>
    <row r="28" spans="1:10" ht="15">
      <c r="A28" s="37" t="s">
        <v>12</v>
      </c>
      <c r="B28" s="29">
        <v>0</v>
      </c>
      <c r="C28" s="31">
        <v>0</v>
      </c>
      <c r="D28" s="29">
        <v>0</v>
      </c>
      <c r="E28" s="30">
        <f t="shared" si="2"/>
        <v>0</v>
      </c>
      <c r="F28" s="31">
        <v>0</v>
      </c>
      <c r="G28" s="30" t="s">
        <v>30</v>
      </c>
      <c r="H28" s="30">
        <f t="shared" si="3"/>
        <v>0</v>
      </c>
      <c r="I28" s="27"/>
      <c r="J28" s="2"/>
    </row>
    <row r="29" spans="1:10" ht="15">
      <c r="A29" s="37"/>
      <c r="B29" s="29"/>
      <c r="C29" s="31"/>
      <c r="D29" s="29"/>
      <c r="E29" s="30"/>
      <c r="F29" s="31"/>
      <c r="G29" s="30"/>
      <c r="H29" s="30"/>
      <c r="I29" s="27"/>
      <c r="J29" s="1"/>
    </row>
    <row r="32" spans="1:8" ht="25.5" customHeight="1">
      <c r="A32" s="52" t="s">
        <v>24</v>
      </c>
      <c r="B32" s="52"/>
      <c r="C32" s="52"/>
      <c r="D32" s="10"/>
      <c r="E32" s="10"/>
      <c r="F32" s="45"/>
      <c r="G32" s="52" t="s">
        <v>23</v>
      </c>
      <c r="H32" s="52"/>
    </row>
  </sheetData>
  <sheetProtection/>
  <mergeCells count="15">
    <mergeCell ref="G32:H32"/>
    <mergeCell ref="G5:G6"/>
    <mergeCell ref="H5:H6"/>
    <mergeCell ref="G7:H7"/>
    <mergeCell ref="F5:F7"/>
    <mergeCell ref="B5:C5"/>
    <mergeCell ref="A32:C32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2023-03-30T10:30:04Z</dcterms:modified>
  <cp:category/>
  <cp:version/>
  <cp:contentType/>
  <cp:contentStatus/>
</cp:coreProperties>
</file>