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'Отчет'!$A$1:$I$32</definedName>
  </definedNames>
  <calcPr fullCalcOnLoad="1"/>
</workbook>
</file>

<file path=xl/sharedStrings.xml><?xml version="1.0" encoding="utf-8"?>
<sst xmlns="http://schemas.openxmlformats.org/spreadsheetml/2006/main" count="56" uniqueCount="46">
  <si>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</si>
  <si>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</si>
  <si>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</si>
  <si>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</si>
  <si>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</si>
  <si>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</si>
  <si>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</si>
  <si>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</si>
  <si>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</si>
  <si>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</si>
  <si>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</si>
  <si>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</si>
  <si>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</si>
  <si>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</si>
  <si>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</si>
  <si>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</si>
  <si>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</si>
  <si>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</si>
  <si>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</si>
  <si>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</si>
  <si>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</si>
  <si>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</si>
  <si>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</si>
  <si>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</si>
  <si>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</si>
  <si>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</si>
  <si>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</si>
  <si>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</si>
  <si>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</si>
  <si>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</si>
  <si>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</si>
  <si>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Продажа муниципального имущества.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</si>
  <si>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</si>
  <si>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Кагальницкого сельского поселения за III квартал 2023 года</t>
  </si>
  <si>
    <t>2023 год</t>
  </si>
  <si>
    <t>% исполнения  2023 г.</t>
  </si>
  <si>
    <t>Отклонение (+;-)               2023 г.</t>
  </si>
  <si>
    <t>к аналог. периоду 2022 года</t>
  </si>
  <si>
    <t>План 3 квартала 2023 г. выполнен на 100,2%. В сравнении с аналогичным периодом прошлого года поступления увеличились на 257,5 тыс.руб. в связи с повышением ФОТ с 01.01.2023г.</t>
  </si>
  <si>
    <t xml:space="preserve"> В сравненнии с 3 кварталом 2022 года поступления уменьшились на 1,1 тыс.руб в связи с  с уменьшением обращений граждан за нотариальными услугами.</t>
  </si>
  <si>
    <t xml:space="preserve"> В сравненнии с 3 кварталом 2022 года поступления уменьшились на 82,6 тыс.руб в связи с  с расторжение договора-аренды.</t>
  </si>
  <si>
    <t>Возмещение расходов на коммунальные услуги.</t>
  </si>
  <si>
    <t>План 3 квартала 2023 г. выполнен на 119,8%В сравнении с аналогичным периодом прошлого года поступления уменьшилисьна 98,4 тыс.руб.в связи со снижением прибыли налогоплательщиков.</t>
  </si>
  <si>
    <t>План 3 квартала 2023 г. выполнен на 80,3%. В сравнении с аналогичным периодом прошлого года поступления увеличились на 35,9 тыс.руб.в связи с погашением недоимки.</t>
  </si>
  <si>
    <t xml:space="preserve"> В сравненнии с 3 кварталом 2022 года поступления уменьшились на 82,6 тыс.руб в связи с расторжением договора-аренды.</t>
  </si>
  <si>
    <t>План 3 квартала 2023 г. выполнен на 94,5%. Невыполнение плана связано со  сроками оплаты по данному виду налога физическими лицами, поступления ожидаются в 4 квартале 2023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</si>
</sst>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justify" wrapText="1"/>
    </xf>
    <xf numFmtId="177" fontId="1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SheetLayoutView="100" zoomScalePageLayoutView="0" workbookViewId="0" topLeftCell="A7">
      <selection activeCell="I13" sqref="I13"/>
    </sheetView>
  </sheetViews>
  <sheetFormatPr defaultColWidth="9.00390625" defaultRowHeight="12.75"/>
  <cols>
    <col min="1" max="1" width="41.375" style="0" customWidth="1"/>
    <col min="2" max="2" width="11.625" style="0" customWidth="1"/>
    <col min="3" max="3" width="14.625" style="0" customWidth="1"/>
    <col min="4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57" t="s">
        <v>8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6" t="s">
        <v>33</v>
      </c>
      <c r="B3" s="56"/>
      <c r="C3" s="56"/>
      <c r="D3" s="56"/>
      <c r="E3" s="56"/>
      <c r="F3" s="56"/>
      <c r="G3" s="56"/>
      <c r="H3" s="56"/>
      <c r="I3" s="56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59" t="s">
        <v>9</v>
      </c>
      <c r="B5" s="55" t="s">
        <v>34</v>
      </c>
      <c r="C5" s="55"/>
      <c r="D5" s="60" t="s">
        <v>35</v>
      </c>
      <c r="E5" s="59" t="s">
        <v>36</v>
      </c>
      <c r="F5" s="52" t="s">
        <v>29</v>
      </c>
      <c r="G5" s="48" t="s">
        <v>21</v>
      </c>
      <c r="H5" s="49" t="s">
        <v>22</v>
      </c>
      <c r="I5" s="58" t="s">
        <v>10</v>
      </c>
      <c r="J5" s="3"/>
      <c r="K5" s="3"/>
      <c r="L5" s="3"/>
    </row>
    <row r="6" spans="1:12" ht="22.5" customHeight="1">
      <c r="A6" s="59"/>
      <c r="B6" s="59" t="s">
        <v>6</v>
      </c>
      <c r="C6" s="59" t="s">
        <v>5</v>
      </c>
      <c r="D6" s="60"/>
      <c r="E6" s="59"/>
      <c r="F6" s="53"/>
      <c r="G6" s="48"/>
      <c r="H6" s="49"/>
      <c r="I6" s="58"/>
      <c r="J6" s="3"/>
      <c r="K6" s="3"/>
      <c r="L6" s="3"/>
    </row>
    <row r="7" spans="1:12" ht="27.75" customHeight="1">
      <c r="A7" s="59"/>
      <c r="B7" s="59"/>
      <c r="C7" s="59"/>
      <c r="D7" s="60"/>
      <c r="E7" s="59"/>
      <c r="F7" s="54"/>
      <c r="G7" s="50" t="s">
        <v>37</v>
      </c>
      <c r="H7" s="51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7402</v>
      </c>
      <c r="C9" s="7">
        <f>C10+C17</f>
        <v>7419.500000000001</v>
      </c>
      <c r="D9" s="28">
        <f aca="true" t="shared" si="0" ref="D9:D15">C9/B9*100</f>
        <v>100.23642258848962</v>
      </c>
      <c r="E9" s="28">
        <f>C9-B9</f>
        <v>17.50000000000091</v>
      </c>
      <c r="F9" s="7">
        <f>F10+F17</f>
        <v>8463</v>
      </c>
      <c r="G9" s="28">
        <f aca="true" t="shared" si="1" ref="G9:G15">C9/F9*100</f>
        <v>87.66985702469574</v>
      </c>
      <c r="H9" s="28">
        <f>C9-F9</f>
        <v>-1043.499999999999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B11+B12+B13+B14+B15</f>
        <v>7150.3</v>
      </c>
      <c r="C10" s="6">
        <f>SUM(C11:C16)</f>
        <v>7151.900000000001</v>
      </c>
      <c r="D10" s="28">
        <f t="shared" si="0"/>
        <v>100.0223766834958</v>
      </c>
      <c r="E10" s="28">
        <f aca="true" t="shared" si="2" ref="E10:E27">C10-B10</f>
        <v>1.6000000000003638</v>
      </c>
      <c r="F10" s="6">
        <f>SUM(F11:F16)</f>
        <v>6365.299999999999</v>
      </c>
      <c r="G10" s="28">
        <f t="shared" si="1"/>
        <v>112.35762650621339</v>
      </c>
      <c r="H10" s="28">
        <f aca="true" t="shared" si="3" ref="H10:H27">C10-F10</f>
        <v>786.6000000000013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3866.3</v>
      </c>
      <c r="C11" s="40">
        <v>3874.5</v>
      </c>
      <c r="D11" s="30">
        <f t="shared" si="0"/>
        <v>100.2120890774125</v>
      </c>
      <c r="E11" s="30">
        <f t="shared" si="2"/>
        <v>8.199999999999818</v>
      </c>
      <c r="F11" s="40">
        <v>3617</v>
      </c>
      <c r="G11" s="30">
        <f t="shared" si="1"/>
        <v>107.1191595244678</v>
      </c>
      <c r="H11" s="30">
        <f t="shared" si="3"/>
        <v>257.5</v>
      </c>
      <c r="I11" s="42" t="s">
        <v>38</v>
      </c>
      <c r="J11" s="3"/>
      <c r="K11" s="5"/>
      <c r="L11" s="5"/>
      <c r="M11" s="1"/>
      <c r="N11" s="1"/>
    </row>
    <row r="12" spans="1:14" ht="45.75" customHeight="1">
      <c r="A12" s="22" t="s">
        <v>4</v>
      </c>
      <c r="B12" s="41">
        <v>769.8</v>
      </c>
      <c r="C12" s="41">
        <v>922.5</v>
      </c>
      <c r="D12" s="30">
        <f t="shared" si="0"/>
        <v>119.83632112236945</v>
      </c>
      <c r="E12" s="30">
        <f t="shared" si="2"/>
        <v>152.70000000000005</v>
      </c>
      <c r="F12" s="41">
        <v>1020.9</v>
      </c>
      <c r="G12" s="30">
        <f t="shared" si="1"/>
        <v>90.36144578313254</v>
      </c>
      <c r="H12" s="30">
        <f t="shared" si="3"/>
        <v>-98.39999999999998</v>
      </c>
      <c r="I12" s="22" t="s">
        <v>42</v>
      </c>
      <c r="J12" s="3"/>
      <c r="K12" s="5"/>
      <c r="L12" s="5"/>
      <c r="M12" s="1"/>
      <c r="N12" s="1"/>
    </row>
    <row r="13" spans="1:14" ht="64.5" customHeight="1">
      <c r="A13" s="21" t="s">
        <v>2</v>
      </c>
      <c r="B13" s="40">
        <v>171.5</v>
      </c>
      <c r="C13" s="40">
        <v>137.8</v>
      </c>
      <c r="D13" s="30">
        <f t="shared" si="0"/>
        <v>80.34985422740526</v>
      </c>
      <c r="E13" s="30">
        <f t="shared" si="2"/>
        <v>-33.69999999999999</v>
      </c>
      <c r="F13" s="40">
        <v>101.9</v>
      </c>
      <c r="G13" s="30">
        <f t="shared" si="1"/>
        <v>135.2306182531894</v>
      </c>
      <c r="H13" s="30">
        <f t="shared" si="3"/>
        <v>35.900000000000006</v>
      </c>
      <c r="I13" s="22" t="s">
        <v>43</v>
      </c>
      <c r="J13" s="3"/>
      <c r="K13" s="5"/>
      <c r="L13" s="5"/>
      <c r="M13" s="1"/>
      <c r="N13" s="1"/>
    </row>
    <row r="14" spans="1:14" ht="48.75" customHeight="1">
      <c r="A14" s="21" t="s">
        <v>0</v>
      </c>
      <c r="B14" s="40">
        <v>2310.4</v>
      </c>
      <c r="C14" s="40">
        <v>2184.4</v>
      </c>
      <c r="D14" s="30">
        <f t="shared" si="0"/>
        <v>94.54639889196676</v>
      </c>
      <c r="E14" s="30">
        <f t="shared" si="2"/>
        <v>-126</v>
      </c>
      <c r="F14" s="40">
        <v>1591.7</v>
      </c>
      <c r="G14" s="30">
        <f>C14/F14*100</f>
        <v>137.2369165043664</v>
      </c>
      <c r="H14" s="30">
        <f>C14-F14</f>
        <v>592.7</v>
      </c>
      <c r="I14" s="22" t="s">
        <v>45</v>
      </c>
      <c r="J14" s="3"/>
      <c r="K14" s="5"/>
      <c r="L14" s="5"/>
      <c r="M14" s="1"/>
      <c r="N14" s="1"/>
    </row>
    <row r="15" spans="1:14" ht="38.25" customHeight="1">
      <c r="A15" s="23" t="s">
        <v>14</v>
      </c>
      <c r="B15" s="40">
        <v>32.3</v>
      </c>
      <c r="C15" s="40">
        <v>32.7</v>
      </c>
      <c r="D15" s="30">
        <f t="shared" si="0"/>
        <v>101.23839009287927</v>
      </c>
      <c r="E15" s="30">
        <f t="shared" si="2"/>
        <v>0.4000000000000057</v>
      </c>
      <c r="F15" s="40">
        <v>33.8</v>
      </c>
      <c r="G15" s="30">
        <f t="shared" si="1"/>
        <v>96.74556213017753</v>
      </c>
      <c r="H15" s="30">
        <f t="shared" si="3"/>
        <v>-1.0999999999999943</v>
      </c>
      <c r="I15" s="22" t="s">
        <v>39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B18+B25</f>
        <v>251.7</v>
      </c>
      <c r="C17" s="32">
        <f>C18+C22+C24</f>
        <v>267.59999999999997</v>
      </c>
      <c r="D17" s="32">
        <f>C17/B17*100</f>
        <v>106.31704410011918</v>
      </c>
      <c r="E17" s="32">
        <f t="shared" si="2"/>
        <v>15.899999999999977</v>
      </c>
      <c r="F17" s="32">
        <f>F18+F22+F23</f>
        <v>2097.7</v>
      </c>
      <c r="G17" s="28">
        <f>C17/F17*100</f>
        <v>12.756828907851455</v>
      </c>
      <c r="H17" s="28">
        <f t="shared" si="3"/>
        <v>-1830.1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f>B19+B20</f>
        <v>251.7</v>
      </c>
      <c r="C18" s="29">
        <v>252.7</v>
      </c>
      <c r="D18" s="29">
        <f>C18/B18*100</f>
        <v>100.39729837107667</v>
      </c>
      <c r="E18" s="29">
        <f>C18-B18</f>
        <v>1</v>
      </c>
      <c r="F18" s="29">
        <f>F19+F20</f>
        <v>477.4</v>
      </c>
      <c r="G18" s="29">
        <f>C18/F18*100</f>
        <v>52.93255131964809</v>
      </c>
      <c r="H18" s="29">
        <f>H20</f>
        <v>-82.60000000000002</v>
      </c>
      <c r="I18" s="22" t="s">
        <v>40</v>
      </c>
      <c r="J18" s="3"/>
      <c r="K18" s="5"/>
      <c r="L18" s="5"/>
      <c r="M18" s="1"/>
      <c r="N18" s="1"/>
    </row>
    <row r="19" spans="1:14" ht="110.25" customHeight="1">
      <c r="A19" s="45" t="s">
        <v>32</v>
      </c>
      <c r="B19" s="29">
        <v>0</v>
      </c>
      <c r="C19" s="29">
        <v>0</v>
      </c>
      <c r="D19" s="29" t="e">
        <f>C19/B19*100</f>
        <v>#DIV/0!</v>
      </c>
      <c r="E19" s="29">
        <f>C19-B19</f>
        <v>0</v>
      </c>
      <c r="F19" s="29">
        <v>142.1</v>
      </c>
      <c r="G19" s="46" t="s">
        <v>30</v>
      </c>
      <c r="H19" s="46" t="s">
        <v>30</v>
      </c>
      <c r="I19" s="43"/>
      <c r="J19" s="3"/>
      <c r="K19" s="5"/>
      <c r="L19" s="5"/>
      <c r="M19" s="1"/>
      <c r="N19" s="1"/>
    </row>
    <row r="20" spans="1:14" ht="88.5" customHeight="1">
      <c r="A20" s="36" t="s">
        <v>20</v>
      </c>
      <c r="B20" s="33">
        <v>251.7</v>
      </c>
      <c r="C20" s="29">
        <v>252.7</v>
      </c>
      <c r="D20" s="29">
        <f>C20/B20*100</f>
        <v>100.39729837107667</v>
      </c>
      <c r="E20" s="29">
        <f>C20-B20</f>
        <v>1</v>
      </c>
      <c r="F20" s="29">
        <v>335.3</v>
      </c>
      <c r="G20" s="29">
        <f>C20/F20*100</f>
        <v>75.36534446764091</v>
      </c>
      <c r="H20" s="30">
        <f t="shared" si="3"/>
        <v>-82.60000000000002</v>
      </c>
      <c r="I20" s="22" t="s">
        <v>44</v>
      </c>
      <c r="J20" s="3"/>
      <c r="K20" s="5"/>
      <c r="L20" s="5"/>
      <c r="M20" s="1"/>
      <c r="N20" s="1"/>
    </row>
    <row r="21" spans="1:14" ht="39" customHeight="1">
      <c r="A21" s="37" t="s">
        <v>25</v>
      </c>
      <c r="B21" s="29">
        <f>B22</f>
        <v>0</v>
      </c>
      <c r="C21" s="31">
        <v>0</v>
      </c>
      <c r="D21" s="29"/>
      <c r="E21" s="30">
        <v>0</v>
      </c>
      <c r="F21" s="31">
        <v>0</v>
      </c>
      <c r="G21" s="30" t="s">
        <v>30</v>
      </c>
      <c r="H21" s="30">
        <f t="shared" si="3"/>
        <v>0</v>
      </c>
      <c r="I21" s="27"/>
      <c r="J21" s="3"/>
      <c r="K21" s="5"/>
      <c r="L21" s="5"/>
      <c r="M21" s="1"/>
      <c r="N21" s="1"/>
    </row>
    <row r="22" spans="1:14" ht="25.5" customHeight="1">
      <c r="A22" s="37" t="s">
        <v>26</v>
      </c>
      <c r="B22" s="29">
        <v>0</v>
      </c>
      <c r="C22" s="31">
        <v>10</v>
      </c>
      <c r="D22" s="29"/>
      <c r="E22" s="30">
        <v>0</v>
      </c>
      <c r="F22" s="31">
        <v>10.3</v>
      </c>
      <c r="G22" s="30" t="s">
        <v>30</v>
      </c>
      <c r="H22" s="30">
        <f t="shared" si="3"/>
        <v>-0.3000000000000007</v>
      </c>
      <c r="I22" s="27" t="s">
        <v>41</v>
      </c>
      <c r="J22" s="3"/>
      <c r="K22" s="5"/>
      <c r="L22" s="5"/>
      <c r="M22" s="1"/>
      <c r="N22" s="1"/>
    </row>
    <row r="23" spans="1:9" ht="30.75" customHeight="1">
      <c r="A23" s="39" t="s">
        <v>27</v>
      </c>
      <c r="B23" s="29">
        <v>0</v>
      </c>
      <c r="C23" s="31">
        <v>4.9</v>
      </c>
      <c r="D23" s="29"/>
      <c r="E23" s="30">
        <v>0</v>
      </c>
      <c r="F23" s="31">
        <v>1610</v>
      </c>
      <c r="G23" s="30" t="s">
        <v>30</v>
      </c>
      <c r="H23" s="30">
        <f t="shared" si="3"/>
        <v>-1605.1</v>
      </c>
      <c r="I23" s="27" t="s">
        <v>31</v>
      </c>
    </row>
    <row r="24" spans="1:14" ht="68.25">
      <c r="A24" s="22" t="s">
        <v>28</v>
      </c>
      <c r="B24" s="29">
        <v>0</v>
      </c>
      <c r="C24" s="31">
        <v>4.9</v>
      </c>
      <c r="D24" s="29"/>
      <c r="E24" s="30">
        <v>0</v>
      </c>
      <c r="F24" s="31">
        <v>1610</v>
      </c>
      <c r="G24" s="30" t="s">
        <v>30</v>
      </c>
      <c r="H24" s="30">
        <f t="shared" si="3"/>
        <v>-1605.1</v>
      </c>
      <c r="I24" s="27" t="s">
        <v>31</v>
      </c>
      <c r="M24" s="1"/>
      <c r="N24" s="1"/>
    </row>
    <row r="25" spans="1:14" ht="15">
      <c r="A25" s="37" t="s">
        <v>11</v>
      </c>
      <c r="B25" s="29">
        <v>0</v>
      </c>
      <c r="C25" s="30">
        <v>0</v>
      </c>
      <c r="D25" s="29"/>
      <c r="E25" s="30">
        <f t="shared" si="2"/>
        <v>0</v>
      </c>
      <c r="F25" s="30">
        <v>0</v>
      </c>
      <c r="G25" s="30">
        <v>0</v>
      </c>
      <c r="H25" s="30">
        <f t="shared" si="3"/>
        <v>0</v>
      </c>
      <c r="I25" s="26"/>
      <c r="M25" s="1"/>
      <c r="N25" s="1"/>
    </row>
    <row r="26" spans="1:10" ht="15">
      <c r="A26" s="36" t="s">
        <v>17</v>
      </c>
      <c r="B26" s="29">
        <f>B27</f>
        <v>0</v>
      </c>
      <c r="C26" s="31">
        <f>C27</f>
        <v>0</v>
      </c>
      <c r="D26" s="29"/>
      <c r="E26" s="30">
        <f t="shared" si="2"/>
        <v>0</v>
      </c>
      <c r="F26" s="31">
        <f>F27</f>
        <v>0</v>
      </c>
      <c r="G26" s="30" t="s">
        <v>30</v>
      </c>
      <c r="H26" s="30">
        <f t="shared" si="3"/>
        <v>0</v>
      </c>
      <c r="I26" s="27"/>
      <c r="J26" s="1"/>
    </row>
    <row r="27" spans="1:10" ht="15">
      <c r="A27" s="37" t="s">
        <v>12</v>
      </c>
      <c r="B27" s="29">
        <v>0</v>
      </c>
      <c r="C27" s="31">
        <v>0</v>
      </c>
      <c r="D27" s="29"/>
      <c r="E27" s="30">
        <f t="shared" si="2"/>
        <v>0</v>
      </c>
      <c r="F27" s="31">
        <v>0</v>
      </c>
      <c r="G27" s="30" t="s">
        <v>30</v>
      </c>
      <c r="H27" s="30">
        <f t="shared" si="3"/>
        <v>0</v>
      </c>
      <c r="I27" s="27"/>
      <c r="J27" s="2"/>
    </row>
    <row r="28" spans="1:10" ht="15">
      <c r="A28" s="37"/>
      <c r="B28" s="29"/>
      <c r="C28" s="31"/>
      <c r="D28" s="29"/>
      <c r="E28" s="30"/>
      <c r="F28" s="31"/>
      <c r="G28" s="30"/>
      <c r="H28" s="30"/>
      <c r="I28" s="27"/>
      <c r="J28" s="1"/>
    </row>
    <row r="31" spans="1:8" ht="25.5" customHeight="1">
      <c r="A31" s="47" t="s">
        <v>24</v>
      </c>
      <c r="B31" s="47"/>
      <c r="C31" s="47"/>
      <c r="D31" s="10"/>
      <c r="E31" s="10"/>
      <c r="F31" s="44"/>
      <c r="G31" s="47" t="s">
        <v>23</v>
      </c>
      <c r="H31" s="47"/>
    </row>
  </sheetData>
  <sheetProtection/>
  <mergeCells count="15">
    <mergeCell ref="A3:I3"/>
    <mergeCell ref="A2:I2"/>
    <mergeCell ref="I5:I6"/>
    <mergeCell ref="A5:A7"/>
    <mergeCell ref="B6:B7"/>
    <mergeCell ref="C6:C7"/>
    <mergeCell ref="D5:D7"/>
    <mergeCell ref="E5:E7"/>
    <mergeCell ref="G31:H31"/>
    <mergeCell ref="G5:G6"/>
    <mergeCell ref="H5:H6"/>
    <mergeCell ref="G7:H7"/>
    <mergeCell ref="F5:F7"/>
    <mergeCell ref="B5:C5"/>
    <mergeCell ref="A31:C31"/>
  </mergeCells>
  <printOptions/>
  <pageMargins left="0.24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2018-04-13T11:42:14Z</cp:lastPrinted>
  <dcterms:created xsi:type="dcterms:W3CDTF">2001-03-22T07:50:37Z</dcterms:created>
  <dcterms:modified xsi:type="dcterms:W3CDTF">2023-10-17T10:48:58Z</dcterms:modified>
  <cp:category/>
  <cp:version/>
  <cp:contentType/>
  <cp:contentStatus/>
</cp:coreProperties>
</file>