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60" activeTab="0"/>
  </bookViews>
  <sheets>
    <sheet name="Отчет" sheetId="1" r:id="rId1"/>
  </sheets>
  <definedNames>
    <definedName name="_xlnm.Print_Area" localSheetId="0">'Отчет'!$A$1:$I$31</definedName>
  </definedNames>
  <calcPr fullCalcOnLoad="1"/>
</workbook>
</file>

<file path=xl/sharedStrings.xml><?xml version="1.0" encoding="utf-8"?>
<sst xmlns="http://schemas.openxmlformats.org/spreadsheetml/2006/main" count="50" uniqueCount="43">
  <si>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</si>
  <si>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</si>
  <si>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</si>
  <si>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</si>
  <si>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</si>
  <si>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</si>
  <si>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t>план МО</t>
  </si>
  <si>
    <r>
      <t>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</si>
  <si>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</si>
  <si>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Наименование налогов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</si>
  <si>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</si>
  <si>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</si>
  <si>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</si>
  <si>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r>
      <t>ДОХОДЫ</t>
    </r>
    <r>
      <rPr>
        <sz val="12"/>
        <rFont val="Times New Roman"/>
        <family val="1"/>
      </rPr>
      <t>, в т.ч.</t>
    </r>
  </si>
  <si>
    <t>ГОСУДАРСТВЕННАЯ ПОШЛИНА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</si>
  <si>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</si>
  <si>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</si>
  <si>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ПРОЧИЕ НЕНАЛОГОВЫЕ ДОХОДЫ, из них</t>
  </si>
  <si>
    <r>
      <t>НЕНАЛОГОВЫЕ ДОХОДЫ</t>
    </r>
    <r>
      <rPr>
        <sz val="8"/>
        <rFont val="Times New Roman"/>
        <family val="1"/>
      </rPr>
      <t>, из них</t>
    </r>
  </si>
  <si>
    <t>Приложение №2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</si>
  <si>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</si>
  <si>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>% исполнения</t>
  </si>
  <si>
    <t>Отклонение (+, -)</t>
  </si>
  <si>
    <t>К.А. Малерян</t>
  </si>
  <si>
    <t>Глава Администрации Кагальницкого сельского поселения</t>
  </si>
  <si>
    <t>ДОХОДЫ ОТ ОКАЗАНИЯ ПЛАТНЫХ УСЛУГ И КОМПЕНСАЦИИ ЗАТРАТ ГОСУДАРСТВА, из них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</si>
  <si>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</si>
  <si>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АКТИВОВ, из них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</si>
  <si>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</si>
  <si>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Фактически поступило за аналогичн. период прошлого года</t>
  </si>
  <si>
    <t>-</t>
  </si>
  <si>
    <t>2021 год</t>
  </si>
  <si>
    <t>% исполнения  2021 г.</t>
  </si>
  <si>
    <t>Отклонение (+;-)               2021 г.</t>
  </si>
  <si>
    <t>к аналог. периоду 2020 года</t>
  </si>
  <si>
    <t>Продажа автотранспортного средства.</t>
  </si>
  <si>
    <t>Кагальницкого сельского поселения за 12 месяцев 2021 года</t>
  </si>
  <si>
    <t>План 12 месяцев 2021 г. выполнен на 115,2%. В сравнении с аналогичным периодом прошлого года поступления увеличились на 184,0тыс.руб. в связи с ростом ФОТ.</t>
  </si>
  <si>
    <t>План 12 месяцев 2021 г. выполнен на 91,3 %.В сравнении с аналогичным периодом прошлого года поступления уменьшилсь на 103,9 тыс.руб. в связи с образовавшейся задолженностью Черевко С.В.</t>
  </si>
  <si>
    <t>План 12 месяцев 2021г выполнен на 92,7%. По сравнению с аналогичным периодом прошлого года поступления уменьшились на 1,8 тыс.руб в связи с уменьшением обращений граждан за нотариальными услугами.</t>
  </si>
  <si>
    <t>План 12 месяцев 2021 г.выполнен на 110,8%ю По сравнению с аналогичным периодом прошлого года снижение поступлений связано с расторжением договора в декабре 2020г.</t>
  </si>
  <si>
    <t>План 12 месяцев 2021 г. выполнен на 125,4 %.В сравнении с аналогичным периодом прошлого года поступления увеличились на 293,6 тыс.руб. в связи с погашением задолженности прошлых лет.</t>
  </si>
  <si>
    <t>План 12 месяцев 2021 г. выполнен на 141,7%..По сравнению с аналогичным периодом прошлого гогда поступления увеличились на 986,7 тыс.руб., что связано с погашением задолженности прошлых лет по физическим лицам.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</si>
</sst>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#,##0.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2" fontId="3" fillId="0" borderId="0" xfId="0" applyNumberFormat="1" applyFont="1" applyAlignment="1">
      <alignment/>
    </xf>
    <xf numFmtId="177" fontId="4" fillId="33" borderId="10" xfId="0" applyNumberFormat="1" applyFont="1" applyFill="1" applyBorder="1" applyAlignment="1">
      <alignment horizontal="right"/>
    </xf>
    <xf numFmtId="177" fontId="7" fillId="33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justify" wrapText="1"/>
    </xf>
    <xf numFmtId="0" fontId="4" fillId="33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177" fontId="7" fillId="33" borderId="10" xfId="0" applyNumberFormat="1" applyFont="1" applyFill="1" applyBorder="1" applyAlignment="1">
      <alignment/>
    </xf>
    <xf numFmtId="177" fontId="11" fillId="0" borderId="10" xfId="0" applyNumberFormat="1" applyFont="1" applyBorder="1" applyAlignment="1">
      <alignment/>
    </xf>
    <xf numFmtId="177" fontId="12" fillId="0" borderId="10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/>
    </xf>
    <xf numFmtId="177" fontId="13" fillId="33" borderId="10" xfId="0" applyNumberFormat="1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0" fontId="8" fillId="0" borderId="10" xfId="0" applyNumberFormat="1" applyFont="1" applyBorder="1" applyAlignment="1">
      <alignment horizontal="justify" vertical="justify" wrapText="1"/>
    </xf>
    <xf numFmtId="177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justify" wrapText="1"/>
    </xf>
    <xf numFmtId="0" fontId="10" fillId="0" borderId="10" xfId="0" applyFont="1" applyFill="1" applyBorder="1" applyAlignment="1">
      <alignment horizontal="left" wrapText="1"/>
    </xf>
    <xf numFmtId="177" fontId="7" fillId="0" borderId="10" xfId="0" applyNumberFormat="1" applyFont="1" applyFill="1" applyBorder="1" applyAlignment="1">
      <alignment horizontal="right"/>
    </xf>
    <xf numFmtId="0" fontId="8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177" fontId="7" fillId="0" borderId="10" xfId="0" applyNumberFormat="1" applyFont="1" applyFill="1" applyBorder="1" applyAlignment="1">
      <alignment horizontal="right" wrapText="1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view="pageBreakPreview" zoomScaleSheetLayoutView="100" zoomScalePageLayoutView="0" workbookViewId="0" topLeftCell="A1">
      <selection activeCell="I14" sqref="I14"/>
    </sheetView>
  </sheetViews>
  <sheetFormatPr defaultColWidth="9.00390625" defaultRowHeight="12.75"/>
  <cols>
    <col min="1" max="1" width="41.375" style="0" customWidth="1"/>
    <col min="2" max="2" width="11.625" style="0" customWidth="1"/>
    <col min="3" max="4" width="10.875" style="0" customWidth="1"/>
    <col min="5" max="5" width="11.375" style="0" customWidth="1"/>
    <col min="6" max="6" width="11.125" style="8" customWidth="1"/>
    <col min="7" max="7" width="9.25390625" style="8" customWidth="1"/>
    <col min="8" max="8" width="9.75390625" style="8" bestFit="1" customWidth="1"/>
    <col min="9" max="9" width="45.625" style="0" customWidth="1"/>
    <col min="10" max="10" width="7.875" style="0" customWidth="1"/>
    <col min="11" max="11" width="7.375" style="0" customWidth="1"/>
    <col min="12" max="12" width="7.625" style="0" customWidth="1"/>
    <col min="13" max="13" width="8.75390625" style="0" customWidth="1"/>
    <col min="14" max="14" width="6.00390625" style="0" customWidth="1"/>
  </cols>
  <sheetData>
    <row r="1" spans="1:9" ht="12.75">
      <c r="A1" s="9"/>
      <c r="B1" s="9"/>
      <c r="C1" s="9"/>
      <c r="D1" s="10"/>
      <c r="E1" s="11"/>
      <c r="F1" s="12"/>
      <c r="G1" s="12"/>
      <c r="H1" s="12"/>
      <c r="I1" s="11" t="s">
        <v>19</v>
      </c>
    </row>
    <row r="2" spans="1:9" ht="15.75">
      <c r="A2" s="48" t="s">
        <v>8</v>
      </c>
      <c r="B2" s="48"/>
      <c r="C2" s="48"/>
      <c r="D2" s="48"/>
      <c r="E2" s="48"/>
      <c r="F2" s="48"/>
      <c r="G2" s="48"/>
      <c r="H2" s="48"/>
      <c r="I2" s="48"/>
    </row>
    <row r="3" spans="1:9" ht="12.75">
      <c r="A3" s="47" t="s">
        <v>36</v>
      </c>
      <c r="B3" s="47"/>
      <c r="C3" s="47"/>
      <c r="D3" s="47"/>
      <c r="E3" s="47"/>
      <c r="F3" s="47"/>
      <c r="G3" s="47"/>
      <c r="H3" s="47"/>
      <c r="I3" s="47"/>
    </row>
    <row r="4" spans="1:12" ht="12.75">
      <c r="A4" s="13"/>
      <c r="B4" s="13"/>
      <c r="C4" s="13"/>
      <c r="D4" s="14"/>
      <c r="E4" s="11"/>
      <c r="F4" s="12"/>
      <c r="G4" s="12"/>
      <c r="H4" s="12"/>
      <c r="I4" s="11" t="s">
        <v>3</v>
      </c>
      <c r="J4" s="4"/>
      <c r="K4" s="4"/>
      <c r="L4" s="3"/>
    </row>
    <row r="5" spans="1:12" ht="42" customHeight="1">
      <c r="A5" s="50" t="s">
        <v>9</v>
      </c>
      <c r="B5" s="60" t="s">
        <v>31</v>
      </c>
      <c r="C5" s="60"/>
      <c r="D5" s="51" t="s">
        <v>32</v>
      </c>
      <c r="E5" s="50" t="s">
        <v>33</v>
      </c>
      <c r="F5" s="57" t="s">
        <v>29</v>
      </c>
      <c r="G5" s="53" t="s">
        <v>21</v>
      </c>
      <c r="H5" s="54" t="s">
        <v>22</v>
      </c>
      <c r="I5" s="49" t="s">
        <v>10</v>
      </c>
      <c r="J5" s="3"/>
      <c r="K5" s="3"/>
      <c r="L5" s="3"/>
    </row>
    <row r="6" spans="1:12" ht="22.5" customHeight="1">
      <c r="A6" s="50"/>
      <c r="B6" s="50" t="s">
        <v>6</v>
      </c>
      <c r="C6" s="50" t="s">
        <v>5</v>
      </c>
      <c r="D6" s="51"/>
      <c r="E6" s="50"/>
      <c r="F6" s="58"/>
      <c r="G6" s="53"/>
      <c r="H6" s="54"/>
      <c r="I6" s="49"/>
      <c r="J6" s="3"/>
      <c r="K6" s="3"/>
      <c r="L6" s="3"/>
    </row>
    <row r="7" spans="1:12" ht="27.75" customHeight="1">
      <c r="A7" s="50"/>
      <c r="B7" s="50"/>
      <c r="C7" s="50"/>
      <c r="D7" s="51"/>
      <c r="E7" s="50"/>
      <c r="F7" s="59"/>
      <c r="G7" s="55" t="s">
        <v>34</v>
      </c>
      <c r="H7" s="56"/>
      <c r="I7" s="17"/>
      <c r="J7" s="3"/>
      <c r="K7" s="3"/>
      <c r="L7" s="3"/>
    </row>
    <row r="8" spans="1:12" ht="0.75" customHeight="1" hidden="1">
      <c r="A8" s="15"/>
      <c r="B8" s="15"/>
      <c r="C8" s="15"/>
      <c r="D8" s="16"/>
      <c r="E8" s="15"/>
      <c r="F8" s="15"/>
      <c r="G8" s="15"/>
      <c r="H8" s="15"/>
      <c r="I8" s="17"/>
      <c r="J8" s="3"/>
      <c r="K8" s="3"/>
      <c r="L8" s="3"/>
    </row>
    <row r="9" spans="1:18" ht="21.75" customHeight="1">
      <c r="A9" s="18" t="s">
        <v>13</v>
      </c>
      <c r="B9" s="7">
        <f>B10+B17</f>
        <v>11163.300000000001</v>
      </c>
      <c r="C9" s="7">
        <f>C10+C17</f>
        <v>14424.4</v>
      </c>
      <c r="D9" s="28">
        <f aca="true" t="shared" si="0" ref="D9:D15">C9/B9*100</f>
        <v>129.21268800444312</v>
      </c>
      <c r="E9" s="28">
        <f>C9-B9</f>
        <v>3261.0999999999985</v>
      </c>
      <c r="F9" s="7">
        <f>F10+F17</f>
        <v>13097.3</v>
      </c>
      <c r="G9" s="28">
        <f aca="true" t="shared" si="1" ref="G9:G15">C9/F9*100</f>
        <v>110.13262275430816</v>
      </c>
      <c r="H9" s="28">
        <f>C9-F9</f>
        <v>1327.1000000000004</v>
      </c>
      <c r="I9" s="19"/>
      <c r="J9" s="3"/>
      <c r="K9" s="5"/>
      <c r="L9" s="5"/>
      <c r="M9" s="1"/>
      <c r="N9" s="1"/>
      <c r="O9" s="1"/>
      <c r="P9" s="1"/>
      <c r="Q9" s="1"/>
      <c r="R9" s="1"/>
    </row>
    <row r="10" spans="1:18" ht="15.75" customHeight="1">
      <c r="A10" s="20" t="s">
        <v>7</v>
      </c>
      <c r="B10" s="6">
        <f>SUM(B11:B16)</f>
        <v>10698.1</v>
      </c>
      <c r="C10" s="6">
        <f>SUM(C11:C16)</f>
        <v>13736.1</v>
      </c>
      <c r="D10" s="28">
        <f t="shared" si="0"/>
        <v>128.39756592292088</v>
      </c>
      <c r="E10" s="28">
        <f aca="true" t="shared" si="2" ref="E10:E26">C10-B10</f>
        <v>3038</v>
      </c>
      <c r="F10" s="6">
        <f>SUM(F11:F16)</f>
        <v>12377.199999999999</v>
      </c>
      <c r="G10" s="28">
        <f t="shared" si="1"/>
        <v>110.97905826842907</v>
      </c>
      <c r="H10" s="28">
        <f aca="true" t="shared" si="3" ref="H10:H26">C10-F10</f>
        <v>1358.9000000000015</v>
      </c>
      <c r="I10" s="19"/>
      <c r="J10" s="3"/>
      <c r="K10" s="5"/>
      <c r="L10" s="5"/>
      <c r="M10" s="1"/>
      <c r="N10" s="1"/>
      <c r="O10" s="1"/>
      <c r="P10" s="1"/>
      <c r="Q10" s="1"/>
      <c r="R10" s="1"/>
    </row>
    <row r="11" spans="1:14" ht="44.25" customHeight="1">
      <c r="A11" s="21" t="s">
        <v>1</v>
      </c>
      <c r="B11" s="40">
        <v>3697.3</v>
      </c>
      <c r="C11" s="40">
        <v>4260.6</v>
      </c>
      <c r="D11" s="30">
        <f t="shared" si="0"/>
        <v>115.23544207935521</v>
      </c>
      <c r="E11" s="30">
        <f t="shared" si="2"/>
        <v>563.3000000000002</v>
      </c>
      <c r="F11" s="40">
        <v>4076.6</v>
      </c>
      <c r="G11" s="30">
        <f t="shared" si="1"/>
        <v>104.51356522592357</v>
      </c>
      <c r="H11" s="30">
        <f t="shared" si="3"/>
        <v>184.00000000000045</v>
      </c>
      <c r="I11" s="41" t="s">
        <v>37</v>
      </c>
      <c r="J11" s="3"/>
      <c r="K11" s="5"/>
      <c r="L11" s="5"/>
      <c r="M11" s="1"/>
      <c r="N11" s="1"/>
    </row>
    <row r="12" spans="1:14" s="46" customFormat="1" ht="57.75" customHeight="1">
      <c r="A12" s="22" t="s">
        <v>4</v>
      </c>
      <c r="B12" s="44">
        <v>551.6</v>
      </c>
      <c r="C12" s="44">
        <v>503.4</v>
      </c>
      <c r="D12" s="30">
        <f t="shared" si="0"/>
        <v>91.2617839013778</v>
      </c>
      <c r="E12" s="30">
        <f t="shared" si="2"/>
        <v>-48.200000000000045</v>
      </c>
      <c r="F12" s="44">
        <v>607.3</v>
      </c>
      <c r="G12" s="30">
        <f t="shared" si="1"/>
        <v>82.89148690927054</v>
      </c>
      <c r="H12" s="30">
        <f t="shared" si="3"/>
        <v>-103.89999999999998</v>
      </c>
      <c r="I12" s="22" t="s">
        <v>38</v>
      </c>
      <c r="J12" s="3"/>
      <c r="K12" s="5"/>
      <c r="L12" s="5"/>
      <c r="M12" s="45"/>
      <c r="N12" s="45"/>
    </row>
    <row r="13" spans="1:14" s="46" customFormat="1" ht="62.25" customHeight="1">
      <c r="A13" s="21" t="s">
        <v>2</v>
      </c>
      <c r="B13" s="40">
        <v>960.8</v>
      </c>
      <c r="C13" s="40">
        <v>1204.5</v>
      </c>
      <c r="D13" s="30">
        <f t="shared" si="0"/>
        <v>125.36427976686096</v>
      </c>
      <c r="E13" s="30">
        <f t="shared" si="2"/>
        <v>243.70000000000005</v>
      </c>
      <c r="F13" s="40">
        <v>910.6</v>
      </c>
      <c r="G13" s="30">
        <f t="shared" si="1"/>
        <v>132.27542279815506</v>
      </c>
      <c r="H13" s="30">
        <f t="shared" si="3"/>
        <v>293.9</v>
      </c>
      <c r="I13" s="22" t="s">
        <v>41</v>
      </c>
      <c r="J13" s="3"/>
      <c r="K13" s="5"/>
      <c r="L13" s="5"/>
      <c r="M13" s="45"/>
      <c r="N13" s="45"/>
    </row>
    <row r="14" spans="1:14" ht="54" customHeight="1">
      <c r="A14" s="21" t="s">
        <v>0</v>
      </c>
      <c r="B14" s="40">
        <v>5463.6</v>
      </c>
      <c r="C14" s="40">
        <v>7744.6</v>
      </c>
      <c r="D14" s="30">
        <f t="shared" si="0"/>
        <v>141.7490299436269</v>
      </c>
      <c r="E14" s="30">
        <f t="shared" si="2"/>
        <v>2281</v>
      </c>
      <c r="F14" s="40">
        <v>6757.9</v>
      </c>
      <c r="G14" s="30">
        <f>C14/F14*100</f>
        <v>114.6006895633259</v>
      </c>
      <c r="H14" s="30">
        <f>C14-F14</f>
        <v>986.7000000000007</v>
      </c>
      <c r="I14" s="22" t="s">
        <v>42</v>
      </c>
      <c r="J14" s="3"/>
      <c r="K14" s="5"/>
      <c r="L14" s="5"/>
      <c r="M14" s="1"/>
      <c r="N14" s="1"/>
    </row>
    <row r="15" spans="1:14" ht="53.25" customHeight="1">
      <c r="A15" s="23" t="s">
        <v>14</v>
      </c>
      <c r="B15" s="40">
        <v>24.8</v>
      </c>
      <c r="C15" s="40">
        <v>23</v>
      </c>
      <c r="D15" s="30">
        <f t="shared" si="0"/>
        <v>92.74193548387096</v>
      </c>
      <c r="E15" s="30">
        <f t="shared" si="2"/>
        <v>-1.8000000000000007</v>
      </c>
      <c r="F15" s="40">
        <v>24.8</v>
      </c>
      <c r="G15" s="30">
        <f t="shared" si="1"/>
        <v>92.74193548387096</v>
      </c>
      <c r="H15" s="30">
        <f t="shared" si="3"/>
        <v>-1.8000000000000007</v>
      </c>
      <c r="I15" s="22" t="s">
        <v>39</v>
      </c>
      <c r="J15" s="3"/>
      <c r="K15" s="5"/>
      <c r="L15" s="5"/>
      <c r="M15" s="1"/>
      <c r="N15" s="1"/>
    </row>
    <row r="16" spans="1:14" ht="26.25" customHeight="1">
      <c r="A16" s="22" t="s">
        <v>15</v>
      </c>
      <c r="B16" s="40">
        <v>0</v>
      </c>
      <c r="C16" s="40">
        <v>0</v>
      </c>
      <c r="D16" s="30" t="s">
        <v>30</v>
      </c>
      <c r="E16" s="30">
        <f t="shared" si="2"/>
        <v>0</v>
      </c>
      <c r="F16" s="40">
        <v>0</v>
      </c>
      <c r="G16" s="35" t="s">
        <v>30</v>
      </c>
      <c r="H16" s="35">
        <f t="shared" si="3"/>
        <v>0</v>
      </c>
      <c r="I16" s="34"/>
      <c r="J16" s="3"/>
      <c r="K16" s="5"/>
      <c r="L16" s="5"/>
      <c r="M16" s="1"/>
      <c r="N16" s="1"/>
    </row>
    <row r="17" spans="1:18" ht="18" customHeight="1">
      <c r="A17" s="24" t="s">
        <v>18</v>
      </c>
      <c r="B17" s="32">
        <f>B18+B24</f>
        <v>465.2</v>
      </c>
      <c r="C17" s="32">
        <f>C18+C20+C22+C24</f>
        <v>688.3</v>
      </c>
      <c r="D17" s="32">
        <f>C17/B17*100</f>
        <v>147.9578675838349</v>
      </c>
      <c r="E17" s="32">
        <f t="shared" si="2"/>
        <v>223.09999999999997</v>
      </c>
      <c r="F17" s="32">
        <f>F18+F20+F22+F24</f>
        <v>720.1000000000001</v>
      </c>
      <c r="G17" s="28">
        <f>C17/F17*100</f>
        <v>95.58394667407302</v>
      </c>
      <c r="H17" s="28">
        <f t="shared" si="3"/>
        <v>-31.800000000000182</v>
      </c>
      <c r="I17" s="25"/>
      <c r="J17" s="3"/>
      <c r="K17" s="5"/>
      <c r="L17" s="5"/>
      <c r="M17" s="1"/>
      <c r="N17" s="1"/>
      <c r="O17" s="1"/>
      <c r="P17" s="1"/>
      <c r="Q17" s="1"/>
      <c r="R17" s="1"/>
    </row>
    <row r="18" spans="1:14" ht="46.5" customHeight="1">
      <c r="A18" s="38" t="s">
        <v>16</v>
      </c>
      <c r="B18" s="29">
        <v>465.2</v>
      </c>
      <c r="C18" s="29">
        <v>515.5</v>
      </c>
      <c r="D18" s="29">
        <f>C18/B18*100</f>
        <v>110.81255374032675</v>
      </c>
      <c r="E18" s="29">
        <f>C18-B18</f>
        <v>50.30000000000001</v>
      </c>
      <c r="F18" s="29">
        <v>550.2</v>
      </c>
      <c r="G18" s="29">
        <f>C18/F18*100</f>
        <v>93.69320247182841</v>
      </c>
      <c r="H18" s="29">
        <f>H19</f>
        <v>-34.700000000000045</v>
      </c>
      <c r="I18" s="42"/>
      <c r="J18" s="3"/>
      <c r="K18" s="5"/>
      <c r="L18" s="5"/>
      <c r="M18" s="1"/>
      <c r="N18" s="1"/>
    </row>
    <row r="19" spans="1:14" ht="88.5" customHeight="1">
      <c r="A19" s="36" t="s">
        <v>20</v>
      </c>
      <c r="B19" s="33">
        <f>B18</f>
        <v>465.2</v>
      </c>
      <c r="C19" s="29">
        <f>C18</f>
        <v>515.5</v>
      </c>
      <c r="D19" s="29">
        <f>C19/B19*100</f>
        <v>110.81255374032675</v>
      </c>
      <c r="E19" s="29">
        <f>C19-B19</f>
        <v>50.30000000000001</v>
      </c>
      <c r="F19" s="29">
        <f>F18</f>
        <v>550.2</v>
      </c>
      <c r="G19" s="29">
        <f>C19/F19*100</f>
        <v>93.69320247182841</v>
      </c>
      <c r="H19" s="30">
        <f t="shared" si="3"/>
        <v>-34.700000000000045</v>
      </c>
      <c r="I19" s="27" t="s">
        <v>40</v>
      </c>
      <c r="J19" s="3"/>
      <c r="K19" s="5"/>
      <c r="L19" s="5"/>
      <c r="M19" s="1"/>
      <c r="N19" s="1"/>
    </row>
    <row r="20" spans="1:14" ht="39" customHeight="1">
      <c r="A20" s="37" t="s">
        <v>25</v>
      </c>
      <c r="B20" s="29">
        <f>B21</f>
        <v>0</v>
      </c>
      <c r="C20" s="31">
        <v>22.4</v>
      </c>
      <c r="D20" s="29"/>
      <c r="E20" s="30">
        <v>0</v>
      </c>
      <c r="F20" s="31">
        <v>15.1</v>
      </c>
      <c r="G20" s="30" t="s">
        <v>30</v>
      </c>
      <c r="H20" s="30">
        <f t="shared" si="3"/>
        <v>7.299999999999999</v>
      </c>
      <c r="I20" s="27"/>
      <c r="J20" s="3"/>
      <c r="K20" s="5"/>
      <c r="L20" s="5"/>
      <c r="M20" s="1"/>
      <c r="N20" s="1"/>
    </row>
    <row r="21" spans="1:14" ht="25.5" customHeight="1">
      <c r="A21" s="37" t="s">
        <v>26</v>
      </c>
      <c r="B21" s="29">
        <v>0</v>
      </c>
      <c r="C21" s="31">
        <v>22.4</v>
      </c>
      <c r="D21" s="29"/>
      <c r="E21" s="30">
        <v>0</v>
      </c>
      <c r="F21" s="31">
        <v>15.1</v>
      </c>
      <c r="G21" s="30" t="s">
        <v>30</v>
      </c>
      <c r="H21" s="30">
        <f t="shared" si="3"/>
        <v>7.299999999999999</v>
      </c>
      <c r="I21" s="27"/>
      <c r="J21" s="3"/>
      <c r="K21" s="5"/>
      <c r="L21" s="5"/>
      <c r="M21" s="1"/>
      <c r="N21" s="1"/>
    </row>
    <row r="22" spans="1:9" ht="30.75" customHeight="1">
      <c r="A22" s="39" t="s">
        <v>27</v>
      </c>
      <c r="B22" s="29">
        <v>0</v>
      </c>
      <c r="C22" s="31">
        <v>150.4</v>
      </c>
      <c r="D22" s="29"/>
      <c r="E22" s="30">
        <v>0</v>
      </c>
      <c r="F22" s="31">
        <v>144.8</v>
      </c>
      <c r="G22" s="30" t="s">
        <v>30</v>
      </c>
      <c r="H22" s="30">
        <f t="shared" si="3"/>
        <v>5.599999999999994</v>
      </c>
      <c r="I22" s="27" t="s">
        <v>35</v>
      </c>
    </row>
    <row r="23" spans="1:14" ht="68.25">
      <c r="A23" s="22" t="s">
        <v>28</v>
      </c>
      <c r="B23" s="29">
        <v>0</v>
      </c>
      <c r="C23" s="31">
        <v>150.4</v>
      </c>
      <c r="D23" s="29"/>
      <c r="E23" s="30">
        <v>0</v>
      </c>
      <c r="F23" s="31">
        <v>144.8</v>
      </c>
      <c r="G23" s="30" t="s">
        <v>30</v>
      </c>
      <c r="H23" s="30">
        <f t="shared" si="3"/>
        <v>5.599999999999994</v>
      </c>
      <c r="I23" s="27"/>
      <c r="M23" s="1"/>
      <c r="N23" s="1"/>
    </row>
    <row r="24" spans="1:14" ht="15">
      <c r="A24" s="37" t="s">
        <v>11</v>
      </c>
      <c r="B24" s="29">
        <v>0</v>
      </c>
      <c r="C24" s="30">
        <v>0</v>
      </c>
      <c r="D24" s="29"/>
      <c r="E24" s="30">
        <f t="shared" si="2"/>
        <v>0</v>
      </c>
      <c r="F24" s="30">
        <v>10</v>
      </c>
      <c r="G24" s="30">
        <v>0</v>
      </c>
      <c r="H24" s="30">
        <f t="shared" si="3"/>
        <v>-10</v>
      </c>
      <c r="I24" s="26"/>
      <c r="M24" s="1"/>
      <c r="N24" s="1"/>
    </row>
    <row r="25" spans="1:10" ht="15">
      <c r="A25" s="36" t="s">
        <v>17</v>
      </c>
      <c r="B25" s="29">
        <f>B26</f>
        <v>0</v>
      </c>
      <c r="C25" s="31">
        <f>C26</f>
        <v>0</v>
      </c>
      <c r="D25" s="29"/>
      <c r="E25" s="30">
        <f t="shared" si="2"/>
        <v>0</v>
      </c>
      <c r="F25" s="31">
        <f>F26</f>
        <v>0</v>
      </c>
      <c r="G25" s="30" t="s">
        <v>30</v>
      </c>
      <c r="H25" s="30">
        <f t="shared" si="3"/>
        <v>0</v>
      </c>
      <c r="I25" s="27"/>
      <c r="J25" s="1"/>
    </row>
    <row r="26" spans="1:10" ht="15">
      <c r="A26" s="37" t="s">
        <v>12</v>
      </c>
      <c r="B26" s="29">
        <v>0</v>
      </c>
      <c r="C26" s="31">
        <v>0</v>
      </c>
      <c r="D26" s="29"/>
      <c r="E26" s="30">
        <f t="shared" si="2"/>
        <v>0</v>
      </c>
      <c r="F26" s="31">
        <v>0</v>
      </c>
      <c r="G26" s="30" t="s">
        <v>30</v>
      </c>
      <c r="H26" s="30">
        <f t="shared" si="3"/>
        <v>0</v>
      </c>
      <c r="I26" s="27"/>
      <c r="J26" s="2"/>
    </row>
    <row r="27" spans="1:10" ht="15">
      <c r="A27" s="37"/>
      <c r="B27" s="29"/>
      <c r="C27" s="31"/>
      <c r="D27" s="29"/>
      <c r="E27" s="30"/>
      <c r="F27" s="31"/>
      <c r="G27" s="30"/>
      <c r="H27" s="30"/>
      <c r="I27" s="27"/>
      <c r="J27" s="1"/>
    </row>
    <row r="30" spans="1:8" ht="25.5" customHeight="1">
      <c r="A30" s="52" t="s">
        <v>24</v>
      </c>
      <c r="B30" s="52"/>
      <c r="C30" s="52"/>
      <c r="D30" s="10"/>
      <c r="E30" s="10"/>
      <c r="F30" s="43"/>
      <c r="G30" s="52" t="s">
        <v>23</v>
      </c>
      <c r="H30" s="52"/>
    </row>
  </sheetData>
  <sheetProtection/>
  <mergeCells count="15">
    <mergeCell ref="G30:H30"/>
    <mergeCell ref="G5:G6"/>
    <mergeCell ref="H5:H6"/>
    <mergeCell ref="G7:H7"/>
    <mergeCell ref="F5:F7"/>
    <mergeCell ref="B5:C5"/>
    <mergeCell ref="A30:C30"/>
    <mergeCell ref="A3:I3"/>
    <mergeCell ref="A2:I2"/>
    <mergeCell ref="I5:I6"/>
    <mergeCell ref="A5:A7"/>
    <mergeCell ref="B6:B7"/>
    <mergeCell ref="C6:C7"/>
    <mergeCell ref="D5:D7"/>
    <mergeCell ref="E5:E7"/>
  </mergeCells>
  <printOptions/>
  <pageMargins left="0.24" right="0" top="0" bottom="0" header="0" footer="0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Пользователь</cp:lastModifiedBy>
  <cp:lastPrinted>2021-07-20T08:36:27Z</cp:lastPrinted>
  <dcterms:created xsi:type="dcterms:W3CDTF">2001-03-22T07:50:37Z</dcterms:created>
  <dcterms:modified xsi:type="dcterms:W3CDTF">2022-01-24T06:57:47Z</dcterms:modified>
  <cp:category/>
  <cp:version/>
  <cp:contentType/>
  <cp:contentStatus/>
</cp:coreProperties>
</file>